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JUAN DELGADILLO\Documents\FUGA REPORTE\Vigencia 2026\OAP\Indicadores proceso 2026\Formulación Trimestre I\"/>
    </mc:Choice>
  </mc:AlternateContent>
  <xr:revisionPtr revIDLastSave="0" documentId="8_{8F954798-B24C-4F41-B48A-5C5A0FE5C2C1}" xr6:coauthVersionLast="47" xr6:coauthVersionMax="47" xr10:uidLastSave="{00000000-0000-0000-0000-000000000000}"/>
  <bookViews>
    <workbookView xWindow="-120" yWindow="-120" windowWidth="20730" windowHeight="11040" firstSheet="3" activeTab="3" xr2:uid="{00000000-000D-0000-FFFF-FFFF00000000}"/>
  </bookViews>
  <sheets>
    <sheet name="TH-SGSST  (Ok.)" sheetId="3" state="hidden" r:id="rId1"/>
    <sheet name="TH-Enf (Ok.)" sheetId="5" state="hidden" r:id="rId2"/>
    <sheet name="TH-Examenes  (Ok.)" sheetId="6" state="hidden" r:id="rId3"/>
    <sheet name="Ausentismo (ok)" sheetId="7" r:id="rId4"/>
    <sheet name="TIC Disp infra   (P)" sheetId="8" state="hidden" r:id="rId5"/>
    <sheet name="TIC MSPI (P)" sheetId="9" state="hidden" r:id="rId6"/>
    <sheet name="TIC_Mtto InfTec (Ok)" sheetId="10" state="hidden" r:id="rId7"/>
    <sheet name="TIC AtenOp (Ok)" sheetId="11" state="hidden" r:id="rId8"/>
    <sheet name="GF Ppto Func" sheetId="12" state="hidden" r:id="rId9"/>
    <sheet name="GF Ppto Inv" sheetId="13" state="hidden" r:id="rId10"/>
    <sheet name="Matriz Indicad V9 Dic24" sheetId="14" state="hidden" r:id="rId11"/>
    <sheet name="Hoja2" sheetId="15" state="hidden" r:id="rId12"/>
    <sheet name="Hoja3" sheetId="16" state="hidden" r:id="rId13"/>
    <sheet name="GM-FT-03Ficha-InstruccV5CAMBIA" sheetId="17" state="hidden" r:id="rId14"/>
    <sheet name="Hoja1" sheetId="18" state="hidden" r:id="rId15"/>
    <sheet name="Rotulo" sheetId="19" state="hidden" r:id="rId16"/>
  </sheets>
  <definedNames>
    <definedName name="_xlnm._FilterDatabase" localSheetId="9" hidden="1">'GF Ppto Inv'!$A$39:$O$56</definedName>
    <definedName name="_xlnm._FilterDatabase" localSheetId="10" hidden="1">'Matriz Indicad V9 Dic24'!$A$4:$AC$49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23" roundtripDataChecksum="FdVRXYBdhTaU8iwlxOSbsXyCkTZECdSsI+9qQhsvGuk="/>
    </ext>
  </extLst>
</workbook>
</file>

<file path=xl/calcChain.xml><?xml version="1.0" encoding="utf-8"?>
<calcChain xmlns="http://schemas.openxmlformats.org/spreadsheetml/2006/main">
  <c r="A5" i="19" l="1"/>
  <c r="F5" i="18"/>
  <c r="G5" i="18" s="1"/>
  <c r="D39" i="17"/>
  <c r="C39" i="17"/>
  <c r="B39" i="17"/>
  <c r="F37" i="17"/>
  <c r="F36" i="17"/>
  <c r="F35" i="17"/>
  <c r="F34" i="17"/>
  <c r="F39" i="17" s="1"/>
  <c r="AA14" i="15"/>
  <c r="Z14" i="15"/>
  <c r="Y14" i="15"/>
  <c r="X14" i="15"/>
  <c r="W14" i="15"/>
  <c r="V14" i="15"/>
  <c r="U14" i="15"/>
  <c r="T14" i="15"/>
  <c r="S14" i="15"/>
  <c r="R14" i="15"/>
  <c r="Q14" i="15"/>
  <c r="P14" i="15"/>
  <c r="O14" i="15"/>
  <c r="AA13" i="15"/>
  <c r="Z13" i="15"/>
  <c r="W13" i="15"/>
  <c r="T13" i="15"/>
  <c r="Q13" i="15"/>
  <c r="AA12" i="15"/>
  <c r="Z12" i="15"/>
  <c r="W12" i="15"/>
  <c r="T12" i="15"/>
  <c r="Q12" i="15"/>
  <c r="AA11" i="15"/>
  <c r="Z11" i="15"/>
  <c r="Y11" i="15"/>
  <c r="X11" i="15"/>
  <c r="W11" i="15"/>
  <c r="V11" i="15"/>
  <c r="U11" i="15"/>
  <c r="T11" i="15"/>
  <c r="S11" i="15"/>
  <c r="R11" i="15"/>
  <c r="Q11" i="15"/>
  <c r="P11" i="15"/>
  <c r="O11" i="15"/>
  <c r="Z10" i="15"/>
  <c r="W10" i="15"/>
  <c r="T10" i="15"/>
  <c r="Q10" i="15"/>
  <c r="AA9" i="15"/>
  <c r="Z9" i="15"/>
  <c r="W9" i="15"/>
  <c r="T9" i="15"/>
  <c r="Q9" i="15"/>
  <c r="AA8" i="15"/>
  <c r="Z8" i="15"/>
  <c r="AA7" i="15"/>
  <c r="Z7" i="15"/>
  <c r="W7" i="15"/>
  <c r="T7" i="15"/>
  <c r="Q7" i="15"/>
  <c r="Z6" i="15"/>
  <c r="Y6" i="15"/>
  <c r="X6" i="15"/>
  <c r="W6" i="15"/>
  <c r="V6" i="15"/>
  <c r="U6" i="15"/>
  <c r="T6" i="15"/>
  <c r="S6" i="15"/>
  <c r="R6" i="15"/>
  <c r="Q6" i="15"/>
  <c r="P6" i="15"/>
  <c r="O6" i="15"/>
  <c r="AA5" i="15"/>
  <c r="Z5" i="15"/>
  <c r="V5" i="15"/>
  <c r="R5" i="15"/>
  <c r="Z4" i="15"/>
  <c r="V4" i="15"/>
  <c r="R4" i="15"/>
  <c r="AA4" i="15" s="1"/>
  <c r="AA3" i="15"/>
  <c r="Z3" i="15"/>
  <c r="W3" i="15"/>
  <c r="T3" i="15"/>
  <c r="Q3" i="15"/>
  <c r="AB42" i="14"/>
  <c r="AA42" i="14"/>
  <c r="X42" i="14"/>
  <c r="U42" i="14"/>
  <c r="R42" i="14"/>
  <c r="AB41" i="14"/>
  <c r="AA41" i="14"/>
  <c r="X41" i="14"/>
  <c r="U41" i="14"/>
  <c r="R41" i="14"/>
  <c r="AB40" i="14"/>
  <c r="AA40" i="14"/>
  <c r="X40" i="14"/>
  <c r="U40" i="14"/>
  <c r="R40" i="14"/>
  <c r="U39" i="14"/>
  <c r="R39" i="14"/>
  <c r="R38" i="14"/>
  <c r="AA37" i="14"/>
  <c r="Z37" i="14"/>
  <c r="Y37" i="14"/>
  <c r="X37" i="14"/>
  <c r="W37" i="14"/>
  <c r="V37" i="14"/>
  <c r="U37" i="14"/>
  <c r="T37" i="14"/>
  <c r="S37" i="14"/>
  <c r="R37" i="14"/>
  <c r="Q37" i="14"/>
  <c r="P37" i="14"/>
  <c r="AB37" i="14" s="1"/>
  <c r="AA36" i="14"/>
  <c r="Z36" i="14"/>
  <c r="Y36" i="14"/>
  <c r="X36" i="14"/>
  <c r="W36" i="14"/>
  <c r="V36" i="14"/>
  <c r="U36" i="14"/>
  <c r="T36" i="14"/>
  <c r="S36" i="14"/>
  <c r="R36" i="14"/>
  <c r="Q36" i="14"/>
  <c r="P36" i="14"/>
  <c r="AB36" i="14" s="1"/>
  <c r="AB35" i="14"/>
  <c r="AA35" i="14"/>
  <c r="Z35" i="14"/>
  <c r="Y35" i="14"/>
  <c r="X35" i="14"/>
  <c r="W35" i="14"/>
  <c r="V35" i="14"/>
  <c r="U35" i="14"/>
  <c r="T35" i="14"/>
  <c r="S35" i="14"/>
  <c r="R35" i="14"/>
  <c r="Q35" i="14"/>
  <c r="P35" i="14"/>
  <c r="AA34" i="14"/>
  <c r="U34" i="14"/>
  <c r="AB34" i="14" s="1"/>
  <c r="AB33" i="14"/>
  <c r="AA33" i="14"/>
  <c r="AB32" i="14"/>
  <c r="AA32" i="14"/>
  <c r="X32" i="14"/>
  <c r="U32" i="14"/>
  <c r="R32" i="14"/>
  <c r="AB31" i="14"/>
  <c r="AA31" i="14"/>
  <c r="X31" i="14"/>
  <c r="U31" i="14"/>
  <c r="R31" i="14"/>
  <c r="AA30" i="14"/>
  <c r="AB30" i="14" s="1"/>
  <c r="U30" i="14"/>
  <c r="AB29" i="14"/>
  <c r="AA29" i="14"/>
  <c r="U29" i="14"/>
  <c r="AB28" i="14"/>
  <c r="AA28" i="14"/>
  <c r="X28" i="14"/>
  <c r="U28" i="14"/>
  <c r="R28" i="14"/>
  <c r="AB27" i="14"/>
  <c r="AA27" i="14"/>
  <c r="X27" i="14"/>
  <c r="U27" i="14"/>
  <c r="R27" i="14"/>
  <c r="AA26" i="14"/>
  <c r="W26" i="14"/>
  <c r="S26" i="14"/>
  <c r="AB26" i="14" s="1"/>
  <c r="AB25" i="14"/>
  <c r="AA25" i="14"/>
  <c r="X25" i="14"/>
  <c r="U25" i="14"/>
  <c r="R25" i="14"/>
  <c r="J25" i="14"/>
  <c r="AB24" i="14"/>
  <c r="AA24" i="14"/>
  <c r="X24" i="14"/>
  <c r="U24" i="14"/>
  <c r="R24" i="14"/>
  <c r="AB23" i="14"/>
  <c r="AA23" i="14"/>
  <c r="X23" i="14"/>
  <c r="U23" i="14"/>
  <c r="R23" i="14"/>
  <c r="AB22" i="14"/>
  <c r="AA22" i="14"/>
  <c r="X22" i="14"/>
  <c r="U22" i="14"/>
  <c r="R22" i="14"/>
  <c r="AB21" i="14"/>
  <c r="AA21" i="14"/>
  <c r="X21" i="14"/>
  <c r="U21" i="14"/>
  <c r="AA20" i="14"/>
  <c r="U20" i="14"/>
  <c r="AB20" i="14" s="1"/>
  <c r="AA19" i="14"/>
  <c r="AB19" i="14" s="1"/>
  <c r="U19" i="14"/>
  <c r="AB18" i="14"/>
  <c r="AA18" i="14"/>
  <c r="AA17" i="14"/>
  <c r="U17" i="14"/>
  <c r="AB17" i="14" s="1"/>
  <c r="AA16" i="14"/>
  <c r="Z16" i="14"/>
  <c r="Y16" i="14"/>
  <c r="X16" i="14"/>
  <c r="W16" i="14"/>
  <c r="V16" i="14"/>
  <c r="U16" i="14"/>
  <c r="T16" i="14"/>
  <c r="S16" i="14"/>
  <c r="R16" i="14"/>
  <c r="Q16" i="14"/>
  <c r="P16" i="14"/>
  <c r="AB16" i="14" s="1"/>
  <c r="AA15" i="14"/>
  <c r="X15" i="14"/>
  <c r="U15" i="14"/>
  <c r="R15" i="14"/>
  <c r="AB15" i="14" s="1"/>
  <c r="AA14" i="14"/>
  <c r="X14" i="14"/>
  <c r="U14" i="14"/>
  <c r="R14" i="14"/>
  <c r="AB14" i="14" s="1"/>
  <c r="AH13" i="14"/>
  <c r="AA13" i="14"/>
  <c r="Z13" i="14"/>
  <c r="Y13" i="14"/>
  <c r="X13" i="14"/>
  <c r="W13" i="14"/>
  <c r="V13" i="14"/>
  <c r="U13" i="14"/>
  <c r="T13" i="14"/>
  <c r="S13" i="14"/>
  <c r="R13" i="14"/>
  <c r="Q13" i="14"/>
  <c r="P13" i="14"/>
  <c r="AB13" i="14" s="1"/>
  <c r="AH12" i="14"/>
  <c r="AA12" i="14"/>
  <c r="X12" i="14"/>
  <c r="U12" i="14"/>
  <c r="R12" i="14"/>
  <c r="AA11" i="14"/>
  <c r="X11" i="14"/>
  <c r="U11" i="14"/>
  <c r="R11" i="14"/>
  <c r="AB11" i="14" s="1"/>
  <c r="AB10" i="14"/>
  <c r="AA10" i="14"/>
  <c r="AB9" i="14"/>
  <c r="AA9" i="14"/>
  <c r="X9" i="14"/>
  <c r="U9" i="14"/>
  <c r="R9" i="14"/>
  <c r="AB8" i="14"/>
  <c r="AA8" i="14"/>
  <c r="Z8" i="14"/>
  <c r="Y8" i="14"/>
  <c r="X8" i="14"/>
  <c r="W8" i="14"/>
  <c r="V8" i="14"/>
  <c r="U8" i="14"/>
  <c r="T8" i="14"/>
  <c r="S8" i="14"/>
  <c r="R8" i="14"/>
  <c r="Q8" i="14"/>
  <c r="P8" i="14"/>
  <c r="AB7" i="14"/>
  <c r="AA7" i="14"/>
  <c r="W7" i="14"/>
  <c r="S7" i="14"/>
  <c r="AA6" i="14"/>
  <c r="W6" i="14"/>
  <c r="S6" i="14"/>
  <c r="AB6" i="14" s="1"/>
  <c r="AB5" i="14"/>
  <c r="AA5" i="14"/>
  <c r="X5" i="14"/>
  <c r="U5" i="14"/>
  <c r="R5" i="14"/>
  <c r="G38" i="13"/>
  <c r="F38" i="13"/>
  <c r="E38" i="13"/>
  <c r="H38" i="13" s="1"/>
  <c r="D38" i="13"/>
  <c r="C38" i="13"/>
  <c r="B38" i="13"/>
  <c r="H37" i="13"/>
  <c r="AA39" i="14" s="1"/>
  <c r="AB39" i="14" s="1"/>
  <c r="H36" i="13"/>
  <c r="X39" i="14" s="1"/>
  <c r="H35" i="13"/>
  <c r="H34" i="13"/>
  <c r="H38" i="12"/>
  <c r="G38" i="12"/>
  <c r="F38" i="12"/>
  <c r="E38" i="12"/>
  <c r="D38" i="12"/>
  <c r="C38" i="12"/>
  <c r="B38" i="12"/>
  <c r="H37" i="12"/>
  <c r="AA38" i="14" s="1"/>
  <c r="AB38" i="14" s="1"/>
  <c r="H36" i="12"/>
  <c r="X38" i="14" s="1"/>
  <c r="H35" i="12"/>
  <c r="U38" i="14" s="1"/>
  <c r="H34" i="12"/>
  <c r="E46" i="11"/>
  <c r="D46" i="11"/>
  <c r="C46" i="11"/>
  <c r="B46" i="11"/>
  <c r="F45" i="11"/>
  <c r="F44" i="11"/>
  <c r="F43" i="11"/>
  <c r="F42" i="11"/>
  <c r="F41" i="11"/>
  <c r="F40" i="11"/>
  <c r="F39" i="11"/>
  <c r="F38" i="11"/>
  <c r="F37" i="11"/>
  <c r="F36" i="11"/>
  <c r="F35" i="11"/>
  <c r="F34" i="11"/>
  <c r="F46" i="11" s="1"/>
  <c r="E36" i="10"/>
  <c r="D36" i="10"/>
  <c r="C36" i="10"/>
  <c r="B36" i="10"/>
  <c r="F35" i="10"/>
  <c r="F36" i="10" s="1"/>
  <c r="F34" i="10"/>
  <c r="F35" i="9"/>
  <c r="B35" i="9"/>
  <c r="F38" i="8"/>
  <c r="B38" i="8"/>
  <c r="F37" i="8"/>
  <c r="F36" i="8"/>
  <c r="F35" i="8"/>
  <c r="F34" i="8"/>
  <c r="I36" i="7"/>
  <c r="I35" i="7"/>
  <c r="I34" i="7"/>
  <c r="E38" i="6"/>
  <c r="D38" i="6"/>
  <c r="C38" i="6"/>
  <c r="F38" i="6" s="1"/>
  <c r="B38" i="6"/>
  <c r="F35" i="6"/>
  <c r="F34" i="6"/>
  <c r="F35" i="3"/>
  <c r="B35" i="3"/>
  <c r="F34" i="3"/>
</calcChain>
</file>

<file path=xl/sharedStrings.xml><?xml version="1.0" encoding="utf-8"?>
<sst xmlns="http://schemas.openxmlformats.org/spreadsheetml/2006/main" count="2750" uniqueCount="538">
  <si>
    <t>PRIMERA LINEA DE DEFENSA</t>
  </si>
  <si>
    <t>ALINEACION ESTRATEGICA</t>
  </si>
  <si>
    <t xml:space="preserve">OBJETIVO ESTRATEGICO </t>
  </si>
  <si>
    <t>5. Consolidar modelos de gestión a partir del desarrollo de las capacidades del talento humano y la optimización de los recursos tecnológicos, físicos y financieros para dar respuesta eficaz a las necesidades de la ciudadanía y los grupos de valor.</t>
  </si>
  <si>
    <t xml:space="preserve">MARCO DE REFERENCIA </t>
  </si>
  <si>
    <t>Clave de Riesgo</t>
  </si>
  <si>
    <t>NOMBRE PROCESO</t>
  </si>
  <si>
    <t>Gestión del Talento Humano</t>
  </si>
  <si>
    <t>INFORMACION DEL INDICADOR</t>
  </si>
  <si>
    <t>Tabla 1:Matriz de correlación  posición, clases y tipologías</t>
  </si>
  <si>
    <t>NOMBRE DEL INDICADOR</t>
  </si>
  <si>
    <t xml:space="preserve">POSICION CADENA VALOR  
</t>
  </si>
  <si>
    <t>CLASES =</t>
  </si>
  <si>
    <t xml:space="preserve"> Desempeño
</t>
  </si>
  <si>
    <t xml:space="preserve"> Resultado
</t>
  </si>
  <si>
    <t xml:space="preserve">POSICION EN LA CADENA DE VALOR </t>
  </si>
  <si>
    <t>Productos (Pd)</t>
  </si>
  <si>
    <t>TIPOLOGIAS =</t>
  </si>
  <si>
    <t>Economía</t>
  </si>
  <si>
    <t xml:space="preserve">Eficiencia </t>
  </si>
  <si>
    <t xml:space="preserve">Eficacia </t>
  </si>
  <si>
    <t>Efectividad=Impacto</t>
  </si>
  <si>
    <t xml:space="preserve">Calidad </t>
  </si>
  <si>
    <t>TIPO DE INDICADOR</t>
  </si>
  <si>
    <t>FUENTE DE DATOS</t>
  </si>
  <si>
    <t xml:space="preserve">INSUMOS </t>
  </si>
  <si>
    <t>x</t>
  </si>
  <si>
    <t>NA</t>
  </si>
  <si>
    <t>FORMA DE PRESENTACIÓN</t>
  </si>
  <si>
    <t>Número</t>
  </si>
  <si>
    <t>Índice</t>
  </si>
  <si>
    <t>Porcentaje</t>
  </si>
  <si>
    <t xml:space="preserve">               Promedio</t>
  </si>
  <si>
    <t>PROCESOS=ACTIVIDADES</t>
  </si>
  <si>
    <t>ORIENTACION DEL INDICADOR</t>
  </si>
  <si>
    <t>PRODUCTOS</t>
  </si>
  <si>
    <t>Aumento</t>
  </si>
  <si>
    <t>Mantenimiento</t>
  </si>
  <si>
    <t xml:space="preserve">Reducción </t>
  </si>
  <si>
    <t>Acumulado</t>
  </si>
  <si>
    <t>RESULTADOS</t>
  </si>
  <si>
    <t xml:space="preserve">LINEA BASE </t>
  </si>
  <si>
    <t>IMPACTOS</t>
  </si>
  <si>
    <t>vigencia</t>
  </si>
  <si>
    <t>Dato</t>
  </si>
  <si>
    <t>FORMULA DE CÁLCULO</t>
  </si>
  <si>
    <t>DESCRIPCIÓN DE VARIABLES</t>
  </si>
  <si>
    <t>FRECUENCIA DE MEDICIÓN</t>
  </si>
  <si>
    <t>Trimestral</t>
  </si>
  <si>
    <t>FRECUENCIA DE ANÁLISIS</t>
  </si>
  <si>
    <t>RANGOS DE ACEPTACION</t>
  </si>
  <si>
    <t>CONDICIÓN SATISFACTORIA</t>
  </si>
  <si>
    <t>CONDICIÓN NORMAL</t>
  </si>
  <si>
    <t>CONDICIÓN CRÍTICA</t>
  </si>
  <si>
    <t>100% - 90%</t>
  </si>
  <si>
    <t>DATOS DE LA MEDICIÓN</t>
  </si>
  <si>
    <t>EVOLUCIÓN HISTÓRICA DEL INDICADOR</t>
  </si>
  <si>
    <t>REPRESENTACIÓN GRÁFICA</t>
  </si>
  <si>
    <t xml:space="preserve">PERIODO
</t>
  </si>
  <si>
    <t xml:space="preserve">META
</t>
  </si>
  <si>
    <t>VARIABLE 1</t>
  </si>
  <si>
    <t>VARIABLE 2</t>
  </si>
  <si>
    <t>VARIABLE 3</t>
  </si>
  <si>
    <t xml:space="preserve">RESULTADO </t>
  </si>
  <si>
    <t>N/A</t>
  </si>
  <si>
    <t>2°Trim</t>
  </si>
  <si>
    <t>3°Trim</t>
  </si>
  <si>
    <t>4°Trim</t>
  </si>
  <si>
    <t xml:space="preserve">TOTAL </t>
  </si>
  <si>
    <t>ANÁLISIS DE DATOS</t>
  </si>
  <si>
    <t>ACCIÓN A TOMAR</t>
  </si>
  <si>
    <t>NO requiere acción</t>
  </si>
  <si>
    <t xml:space="preserve">Acción Correctiva </t>
  </si>
  <si>
    <t>Corrección</t>
  </si>
  <si>
    <t>Nombre y cargo o rol de la persona que reporta:</t>
  </si>
  <si>
    <t xml:space="preserve">Nombre y cargo o rol de la persona que revisó: </t>
  </si>
  <si>
    <t>MARIA DEL PILAR SALGADO HERNANDEZ
PROFESIONAL ESPECIALIZADO DE TALENTO HUMANO</t>
  </si>
  <si>
    <t xml:space="preserve">Nombre del responsable del proceso: </t>
  </si>
  <si>
    <t>Fecha de reporte</t>
  </si>
  <si>
    <t>SEGUNDA  LINEA DE DEFENSA</t>
  </si>
  <si>
    <t>VALIDACION OAP 2025</t>
  </si>
  <si>
    <t>CRITERIOS</t>
  </si>
  <si>
    <t xml:space="preserve">I SEGUIMIENTO </t>
  </si>
  <si>
    <t xml:space="preserve">OBSERVACIONES 2 LINEA </t>
  </si>
  <si>
    <t>II SEGUIMIENTO</t>
  </si>
  <si>
    <t>COHERENCIA (Monitoreo ) de la  formulación, medición   y descripción cualitativa</t>
  </si>
  <si>
    <t>VERACIDAD - CONFIABILIDAD  (Monitoreo) soportes completos y precisos que respaldan la medición de cada variable . Digno de confianza independiente de quién realice la medición. De dónde provienen los dato</t>
  </si>
  <si>
    <t>OPORTUNIDAD: (Monitoreo)  reporte de la medición de acuerdo con la periodicidad definida</t>
  </si>
  <si>
    <t>OBSERVANCIA:  Se adoptaron recomendaciones de mejora de OAP</t>
  </si>
  <si>
    <t>OPORTUNIDADES DE MEJORA</t>
  </si>
  <si>
    <t>RESPONSABLE OAP RETROALIMENTACIÓN</t>
  </si>
  <si>
    <t>INGRID DALILA MARIÑO MORALES
Contratista OAP</t>
  </si>
  <si>
    <t>Calidad</t>
  </si>
  <si>
    <t>Desempeño</t>
  </si>
  <si>
    <t>Cumple</t>
  </si>
  <si>
    <t>No cumple</t>
  </si>
  <si>
    <t>No monitoreado</t>
  </si>
  <si>
    <t xml:space="preserve">Posición en cadena de valor </t>
  </si>
  <si>
    <t>Insumos (I)</t>
  </si>
  <si>
    <t>Procesos (Pc)</t>
  </si>
  <si>
    <t>Resultados ( R)</t>
  </si>
  <si>
    <t>Impactos (I)</t>
  </si>
  <si>
    <t>Procesos</t>
  </si>
  <si>
    <t>Planeación</t>
  </si>
  <si>
    <t>Lista desplegable</t>
  </si>
  <si>
    <t>Gestión de las Comunicaciones</t>
  </si>
  <si>
    <t xml:space="preserve">Tipo de Indicador </t>
  </si>
  <si>
    <t>Servicio al Ciudadano</t>
  </si>
  <si>
    <t>Gestión de Mejora</t>
  </si>
  <si>
    <t>Evaluación Independiente de la Gestión</t>
  </si>
  <si>
    <t>Eficiencia</t>
  </si>
  <si>
    <t>Transformación Cultural para la revitalización del centro</t>
  </si>
  <si>
    <t>Recursos Físicos</t>
  </si>
  <si>
    <t>Efectividad= Impacto</t>
  </si>
  <si>
    <t>Gestión Documental</t>
  </si>
  <si>
    <t>Gestión TIC</t>
  </si>
  <si>
    <t>Gestión Financiera</t>
  </si>
  <si>
    <t>Gestión Jurídica</t>
  </si>
  <si>
    <t>MARCO DE REFERENCIA</t>
  </si>
  <si>
    <t>Clave Riesgo</t>
  </si>
  <si>
    <t>Proceso</t>
  </si>
  <si>
    <t>Objetivos Estratégicos</t>
  </si>
  <si>
    <t>1. Mejorar la calidad de vida de la ciudadanía al ampliar el acceso a la práctica y disfrute del arte y la cultura como parte de su cotidianidad en condiciones de equidad.</t>
  </si>
  <si>
    <t>2. Potenciar a los creadores del Centro que quieran expresarse y ver en el arte, la cultura y la creatividad una forma de vida.</t>
  </si>
  <si>
    <t>3. Impulsar la reactivación física, económica y social del sector del antiguo Bronx y articularlo con las comunidades y territorios del centro de la ciudad a partir del arte, la cultura y la creatividad.</t>
  </si>
  <si>
    <t>4. Aumentar la apropiación del centro de la ciudad como un territorio diverso, de convivencia pacífica, encuentro y desarrollo desde la transformación cultural</t>
  </si>
  <si>
    <t>CRITERIOS OAP</t>
  </si>
  <si>
    <t>No Cumple</t>
  </si>
  <si>
    <t>No Aplica</t>
  </si>
  <si>
    <t xml:space="preserve">Porcentaje de correcciones posteriores al pago de la nomina </t>
  </si>
  <si>
    <t>(Número de correcciones de la nomina posteriores al pago por funcionarios / Número de funcionarios activos)  * 100</t>
  </si>
  <si>
    <t>1%-4%</t>
  </si>
  <si>
    <t xml:space="preserve">1°Trim
</t>
  </si>
  <si>
    <t>RESULTADO</t>
  </si>
  <si>
    <t>PERIODO</t>
  </si>
  <si>
    <t>VALIDACION OAP 2026</t>
  </si>
  <si>
    <t>I SEGUIMIENTO</t>
  </si>
  <si>
    <t xml:space="preserve">II SEGUIMIENTO </t>
  </si>
  <si>
    <t>COHERENCIA (Monitoreo ) de la formulación, medición y descripción cualitativa</t>
  </si>
  <si>
    <t>VERACIDAD - CONFIABILIDAD (Monitoreo) soportes completos y precisos que respaldan la medición de cada variable . Digno de confianza independiente de quién realice la medición. De dónde provienen los dato</t>
  </si>
  <si>
    <t>OPORTUNIDAD: (Monitoreo) reporte de la medición de acuerdo con la periodicidad definida</t>
  </si>
  <si>
    <t>OBSERVANCIA: Se adoptaron recomendaciones de mejora de OAP</t>
  </si>
  <si>
    <t>Porcentaje de cumplimiento de los requisitos del SGSST</t>
  </si>
  <si>
    <t>Módulo SST en línea - SIDEAP 2.0</t>
  </si>
  <si>
    <t>(Número de requisitos del SGSST cumplidos/ Número de requisitos del SGSST establecidos por la resolución 0312:2019) * 100</t>
  </si>
  <si>
    <t xml:space="preserve">Variable 1: Número de requisitos cumplidos que están definidos en la Resolución 0312:2019, cuantificados a partir del módulo SST en línea.
Variable 2: Número de requisitos establecidos definidos en el PETH - componente SST y en la Resolución 0312:2019. Cuantificados a partir del módulo SST en línea.
</t>
  </si>
  <si>
    <t>Anual</t>
  </si>
  <si>
    <t>100% - 80%</t>
  </si>
  <si>
    <t>79% - 60%</t>
  </si>
  <si>
    <t>59% - 0%</t>
  </si>
  <si>
    <t>Ene- dic</t>
  </si>
  <si>
    <t xml:space="preserve">
LOGROS BENEFICIOS:  
 RETRASOS Y SOLUCIONES: 
 JUSTIFICACIÓN DE RETROCESO:
 EVIDENCIAS: (RUTA O LINKS): 
 DESCRIPCIÓN GENERAL</t>
  </si>
  <si>
    <t>LUZ DARY RAMIREZ
CONTRATISTA</t>
  </si>
  <si>
    <t>MARIA DEL PILAR SALGADO HERNANDEZ /
PROFSIONAL ESPECIALIZADO DE TALENTO HUMANO</t>
  </si>
  <si>
    <t>LILIANA PATRICIA HERNANDEZ HURTADO</t>
  </si>
  <si>
    <t>No se monitorea para este periodo</t>
  </si>
  <si>
    <t>Matriz de Ausentismo Laboral</t>
  </si>
  <si>
    <t>El indicador refiere mediciones de vigencias anteriores,  con el fin de contar con datos históricos  que permitan evaluar objetivamente el comportamiento de los riesgos laborales en la entidad.Esta línea base facilita comparativos, la priorización de controles y la toma de decisiones en materia de prevención y mejora continua del SG SST</t>
  </si>
  <si>
    <t>Mensual</t>
  </si>
  <si>
    <t>VARIABLE 3
Servidores activos</t>
  </si>
  <si>
    <t>Luz Dary Ramírez
Contratista SST</t>
  </si>
  <si>
    <t>VALIDACION OAP</t>
  </si>
  <si>
    <t>VERACIDAD - CONFIABILIDAD  (Monitoreo) soportes completos y precisos . Digno de confianza independiente de quién realice la medición. De dónde provienen los datos</t>
  </si>
  <si>
    <t>RESPONSABLE  OAP RETROALIMENTACIÓN</t>
  </si>
  <si>
    <t xml:space="preserve">Economía  </t>
  </si>
  <si>
    <t>Tasa de  Enfermedades Laborales</t>
  </si>
  <si>
    <t xml:space="preserve">Aquí se debe precisar cómo se espera que se comporte el indicador en cada periodo, frente a la meta prevista. </t>
  </si>
  <si>
    <r>
      <rPr>
        <sz val="10"/>
        <color theme="1"/>
        <rFont val="Arial"/>
        <family val="2"/>
      </rPr>
      <t>Información (dato)  que describe la situación previa a una intervención y con la cual es posible hacer seguimiento a un objetivo, proceso o proyecto o efectuar comparaciones relacionadas.</t>
    </r>
    <r>
      <rPr>
        <b/>
        <sz val="10"/>
        <color theme="1"/>
        <rFont val="Arial"/>
        <family val="2"/>
      </rPr>
      <t xml:space="preserve"> En otras palabras, corresponde a la valoración del diagnóstico inicial del indicador. </t>
    </r>
    <r>
      <rPr>
        <sz val="10"/>
        <color theme="1"/>
        <rFont val="Arial"/>
        <family val="2"/>
      </rPr>
      <t xml:space="preserve">
Año 2019: 5%</t>
    </r>
  </si>
  <si>
    <t>&lt;</t>
  </si>
  <si>
    <t># de casos de enfermedad laboral calificados en el año  / #  servidores en el año × 100</t>
  </si>
  <si>
    <t>Variable 1: Enfermedades laborales calificadas:  Es una enfermedad producida a consecuencia de las condiciones del trabajo. Cuantificada en matriz de Ausentismo laboral y soportada en reportes de  incapacidades por enfermedad
Variable 2: Empleados públicos que cuentan con una relación legal o reglamentaria con la entidad en el periodo de medición. Cuantificada en base de datos de servidores administrada por el Proceso de T Humano</t>
  </si>
  <si>
    <t>ANUAL</t>
  </si>
  <si>
    <t>&lt;=3.125</t>
  </si>
  <si>
    <t>&gt;=3.126</t>
  </si>
  <si>
    <t>VARIABLE 1
Enfermedad Laboral</t>
  </si>
  <si>
    <r>
      <rPr>
        <b/>
        <sz val="11"/>
        <color theme="1"/>
        <rFont val="Arial"/>
        <family val="2"/>
      </rPr>
      <t>PRIMER TRIMESTRE:</t>
    </r>
    <r>
      <rPr>
        <sz val="11"/>
        <color theme="1"/>
        <rFont val="Arial"/>
        <family val="2"/>
      </rPr>
      <t xml:space="preserve">      
LOGROS BENEFICIOS:
 RETRASOS Y SOLUCIONES: 
 JUSTIFICACIÓN DE RETROCESO:
 EVIDENCIAS: (RUTA O LINKS): 
 DESCRIPCIÓN GENERAL: 
</t>
    </r>
    <r>
      <rPr>
        <b/>
        <sz val="11"/>
        <color theme="1"/>
        <rFont val="Arial"/>
        <family val="2"/>
      </rPr>
      <t xml:space="preserve"> 
SEGUNDO TRIMESTRE: </t>
    </r>
    <r>
      <rPr>
        <sz val="11"/>
        <color theme="1"/>
        <rFont val="Arial"/>
        <family val="2"/>
      </rPr>
      <t xml:space="preserve">     
LOGROS BENEFICIOS: 
RETRASOS Y SOLUCIONES: 
 JUSTIFICACIÓN DE RETROCESO: 
 EVIDENCIAS: (RUTA O LINKS): 
 DESCRIPCIÓN GENERAL
</t>
    </r>
    <r>
      <rPr>
        <b/>
        <sz val="11"/>
        <color theme="1"/>
        <rFont val="Arial"/>
        <family val="2"/>
      </rPr>
      <t xml:space="preserve">TERCER TRIMESTRE:     </t>
    </r>
    <r>
      <rPr>
        <sz val="11"/>
        <color theme="1"/>
        <rFont val="Arial"/>
        <family val="2"/>
      </rPr>
      <t xml:space="preserve"> 
LOGROS BENEFICIOS:  
 RETRASOS Y SOLUCIONES: 
 JUSTIFICACIÓN DE RETROCESO:
 EVIDENCIAS: (RUTA O LINKS): 
 DESCRIPCIÓN GENERAL
</t>
    </r>
    <r>
      <rPr>
        <b/>
        <sz val="11"/>
        <color theme="1"/>
        <rFont val="Arial"/>
        <family val="2"/>
      </rPr>
      <t xml:space="preserve">
CUARTO TRIMESTRE:</t>
    </r>
    <r>
      <rPr>
        <sz val="11"/>
        <color theme="1"/>
        <rFont val="Arial"/>
        <family val="2"/>
      </rPr>
      <t xml:space="preserve">      
LOGROS BENEFICIOS:  
 RETRASOS Y SOLUCIONES: 
 JUSTIFICACIÓN DE RETROCESO: 
 EVIDENCIAS: (RUTA O LINKS): 
 DESCRIPCIÓN GENERAL</t>
    </r>
  </si>
  <si>
    <t xml:space="preserve">Liliana Hernández
</t>
  </si>
  <si>
    <t xml:space="preserve">Porcentajes de exámenes de condiciones médicas laborales efectuadas </t>
  </si>
  <si>
    <t>Reporte individual de exámenes médicos- Carpeta de historias laborales (Orfeo)</t>
  </si>
  <si>
    <t>El  indicador refiere mediciones de vigencias anteriores, por lo tanto no se calcula línea base</t>
  </si>
  <si>
    <t>(#Examenes médicos programados durante el periodo / # Exámenes médicos requeridos (vinculación + periódico + desvinculación  + post incapacidad) durante el periodo * 100</t>
  </si>
  <si>
    <t xml:space="preserve">Variable 1:  Exámenes médicos programados durante el periodo: Son los exámenes en los que se programo su realización en una fecha determinada dentro del periodo de medición.
Variable 2: Exámenes médicos requeridos: Son los exámenes que según el profesiograma de la entidad se le deben programar a los funcionarios durante su ciclo de vida en el servicio público. Estos son: examen de ingreso (el que se realiza con una nueva vinculación), periódico (el que se realiza cuando el servidor cumple un año de servicio), post incapacidad (el que se realiza cuando el servidor regresa de una incapacidad mayor o igual a 15 días) y de egreso (el que se realizada con la desvinculación). Se cuantifican a partir de los Reportes individuales de exámenes médicos- Carpeta de historias laborales (Orfeo)
</t>
  </si>
  <si>
    <t xml:space="preserve">Semestral </t>
  </si>
  <si>
    <t>Semestral</t>
  </si>
  <si>
    <t xml:space="preserve">1°sem
</t>
  </si>
  <si>
    <t>2°sem</t>
  </si>
  <si>
    <t xml:space="preserve">
PRIMER SEMESTRE:      
LOGROS BENEFICIOS: 
 RETRASOS Y SOLUCIONES: 
JUSTIFICACIÓN DE RETROCESO: 
 EVIDENCIAS: (RUTA O LINKS): 
 DESCRIPCIÓN GENERAL: 
SEGUNDO SEMESTRE:      
LOGROS BENEFICIOS:  
 RETRASOS Y SOLUCIONES:
 JUSTIFICACIÓN DE RETROCESO: 
 EVIDENCIAS: (RUTA O LINKS): 
 DESCRIPCIÓN GENERAL</t>
  </si>
  <si>
    <t>Luz Dary Ramírez</t>
  </si>
  <si>
    <t>Liliana Hernández</t>
  </si>
  <si>
    <t>OBJETIVO ESTRATEGICO</t>
  </si>
  <si>
    <t>Tabla 1:Matriz de correlación posición, clases y tipologías</t>
  </si>
  <si>
    <t>Tasa de ausentismo laboral</t>
  </si>
  <si>
    <t>POSICION CADENA VALOR</t>
  </si>
  <si>
    <t>Resultado</t>
  </si>
  <si>
    <t>POSICION EN LA CADENA DE VALOR</t>
  </si>
  <si>
    <t>Eficacia</t>
  </si>
  <si>
    <t>INSUMOS</t>
  </si>
  <si>
    <t>Promedio</t>
  </si>
  <si>
    <t>Aquí se debe precisar cómo se espera que se comporte el indicador en cada periodo, frente a la meta prevista.</t>
  </si>
  <si>
    <t>Reducción</t>
  </si>
  <si>
    <t>LINEA BASE</t>
  </si>
  <si>
    <t>Vigencia</t>
  </si>
  <si>
    <t>((Variable 1 + Variable 2 + Variable 3 + Varibale 4)/ Variable 5) *100</t>
  </si>
  <si>
    <t>Variable 1: Días hábiles de incapacidad por accidentes de trabajo (AT)
 Variable 2: Días hábiles de incapacidad derivadas de enfermedades calificadas como laborales mediante dictamen médico o de la ARL.
 Variable 3: Días hábiles de incapacidad por enfermedad general (EG). 
 Variable 4 : Días de permisos tomados de acuerdo al TH-FT-23 Formato de solicitud de persmisos e inasistencia. 
 Variable 5: Número total de días hábiles trabajados por el número de funcionarios.</t>
  </si>
  <si>
    <t>RANGOS DE ACEPTACIÓN</t>
  </si>
  <si>
    <t>0-1%</t>
  </si>
  <si>
    <t>2-3%</t>
  </si>
  <si>
    <t>&gt;=4%</t>
  </si>
  <si>
    <t>META</t>
  </si>
  <si>
    <t>VARIABLE 4</t>
  </si>
  <si>
    <t>VARIABLE 5</t>
  </si>
  <si>
    <t>Ene</t>
  </si>
  <si>
    <t>Feb</t>
  </si>
  <si>
    <t>Mar</t>
  </si>
  <si>
    <t>Abr</t>
  </si>
  <si>
    <t>May</t>
  </si>
  <si>
    <t>Jun</t>
  </si>
  <si>
    <t>Jul</t>
  </si>
  <si>
    <t>Ago</t>
  </si>
  <si>
    <t>Sep</t>
  </si>
  <si>
    <t>Oct</t>
  </si>
  <si>
    <t>Nov</t>
  </si>
  <si>
    <t>Dic</t>
  </si>
  <si>
    <t>TOTAL</t>
  </si>
  <si>
    <t>Acción Correctiva</t>
  </si>
  <si>
    <t>Luz Dary Ramirez Salcedo</t>
  </si>
  <si>
    <t>Nombre y cargo o rol de la persona que revisó:</t>
  </si>
  <si>
    <t>MARIA DEL PILAR SALGADO HERNANDEZ
 PROFESIONAL ESPECIALIZADO DE TALENTO HUMANO</t>
  </si>
  <si>
    <t>Nombre del responsable del proceso:</t>
  </si>
  <si>
    <t>LILIANA HERNANDEZ</t>
  </si>
  <si>
    <t>SEGUNDA LINEA DE DEFENSA</t>
  </si>
  <si>
    <t>I SEGUIMIENTO (enero - agosto 2025)</t>
  </si>
  <si>
    <t>OBSERVACIONES 2 LINEA</t>
  </si>
  <si>
    <t>II SEGUIMIENTO (septiembre - diciembre 2025)</t>
  </si>
  <si>
    <t>VERACIDAD - CONFIABILIDAD (Monitoreo) soportes completos y precisos . Digno de confianza independiente de quién realice la medición. De dónde provienen los datos</t>
  </si>
  <si>
    <t>Posición en cadena de valor</t>
  </si>
  <si>
    <t>Tipo de Indicador</t>
  </si>
  <si>
    <t>Porcentaje de disponibilidad de la infraestructura tecnológica proporcionada por la entidad</t>
  </si>
  <si>
    <t>Sistema de información  de monitoreo</t>
  </si>
  <si>
    <t>No hay información de línea base indicador nuevo.</t>
  </si>
  <si>
    <t>(Número de horas totales monitoreadas por periodo - Número de horas paradas por mantenimiento monitoreadas por periodo/Número de horas totales monitoreadas por periodo) * 100</t>
  </si>
  <si>
    <r>
      <rPr>
        <sz val="11"/>
        <color theme="1"/>
        <rFont val="Arial"/>
        <family val="2"/>
      </rPr>
      <t>Variable 1 Número de horas totales monitoreadas por periodo: Sumar la cantidad de horas en el periodo</t>
    </r>
    <r>
      <rPr>
        <b/>
        <sz val="11"/>
        <color theme="1"/>
        <rFont val="Arial"/>
        <family val="2"/>
      </rPr>
      <t xml:space="preserve"> ev</t>
    </r>
    <r>
      <rPr>
        <sz val="11"/>
        <color theme="1"/>
        <rFont val="Arial"/>
        <family val="2"/>
      </rPr>
      <t>aluado que se monitorea un conjunto de servicios que sea ofrecido por el proceso de Gestión TIC tomado de la</t>
    </r>
    <r>
      <rPr>
        <b/>
        <sz val="11"/>
        <color theme="1"/>
        <rFont val="Arial"/>
        <family val="2"/>
      </rPr>
      <t xml:space="preserve"> plataforma de gestión y monitoreo.</t>
    </r>
    <r>
      <rPr>
        <sz val="11"/>
        <color theme="1"/>
        <rFont val="Arial"/>
        <family val="2"/>
      </rPr>
      <t xml:space="preserve">
Variable 2  Número de horas parada por mantenimiento monitoreadas por periodo: La sumatoria de número de horas que se detuvo el servicio  en el periodo debido a un mantenimiento realizado para evitar una falla mayor. </t>
    </r>
    <r>
      <rPr>
        <b/>
        <sz val="11"/>
        <color theme="1"/>
        <rFont val="Arial"/>
        <family val="2"/>
      </rPr>
      <t>Tomado de la plataforma de monitoreo de red y servicios.</t>
    </r>
  </si>
  <si>
    <t>100%-90%</t>
  </si>
  <si>
    <t>89%-61%</t>
  </si>
  <si>
    <t>60%-0%</t>
  </si>
  <si>
    <t xml:space="preserve">VARIABLE 1 Horas totales
</t>
  </si>
  <si>
    <t xml:space="preserve">VARIABLE 2 Horas paradas 
</t>
  </si>
  <si>
    <t xml:space="preserve">VARIABLE 3
</t>
  </si>
  <si>
    <r>
      <rPr>
        <b/>
        <u/>
        <sz val="10"/>
        <color rgb="FF0000FF"/>
        <rFont val="Arial"/>
        <family val="2"/>
      </rPr>
      <t>PRIMER TRIMESTRE (ANALISIS CUALITATIVO)</t>
    </r>
    <r>
      <rPr>
        <u/>
        <sz val="10"/>
        <color rgb="FF0000FF"/>
        <rFont val="Arial"/>
        <family val="2"/>
      </rPr>
      <t xml:space="preserve">
LOGROS BENEFICIOS: : Monitoreo de infraestructura para determinar fallas y posibles escenarios de solución.
RETRASOS Y SOLUCIONES: Proveedor ETB falla en la conectividad por robo o apertura de fibra.
JUSTIFICACIÓN DE RETROCESO: El proveedor justifica las fallas por vandalismo.
EVIDENCIAS: (RUTA O LINKS) </t>
    </r>
    <r>
      <rPr>
        <u/>
        <sz val="10"/>
        <color rgb="FF1155CC"/>
        <rFont val="Arial"/>
        <family val="2"/>
      </rPr>
      <t>https://drive.google.com/drive/u/0/folders/1XoRxT-ZTrgZKxTPJtXbO9Qf-GBuybcqf</t>
    </r>
    <r>
      <rPr>
        <u/>
        <sz val="10"/>
        <color rgb="FF0000FF"/>
        <rFont val="Arial"/>
        <family val="2"/>
      </rPr>
      <t xml:space="preserve">
DESCRIPCIÓN GENERAL:
En el primer trimestre tuvimos indisponibilidad con el operador de servicios de internet y conectividad con caídas reportadas en enero, febrero, marzo. Las cuales fueron resueltas y fueron sumadas al total de las ventas concertadas en el indicador. Dicho lo anterior, en los tres meses tenemos una ventana de mantenimiento concertada correspondiente a 90 horas, 30 por mes, claramente excedido por las fallas del proveedor de internet. Cada corte en promedio dura 3 días sin servicio, lo que genera 96 horas adicionales a las proyectadas, en conclusión, se suma las 96 horas a las proyectadas por mantenimiento proyectadas dando como resultado 186 horas.
17 de enero de 2025 incidencia ETB
20 de enero de 2025 incidencia ETB
5 de febrero de 2025 incidencia ETB
12 de febrero 2025 incidencia ETB
1 de marzo 2025 mantenimiento UPS
</t>
    </r>
    <r>
      <rPr>
        <b/>
        <u/>
        <sz val="10"/>
        <color rgb="FF0000FF"/>
        <rFont val="Arial"/>
        <family val="2"/>
      </rPr>
      <t xml:space="preserve">SEGUNDO TRIMESTRE (ANALISIS CUALITATIVO)
</t>
    </r>
    <r>
      <rPr>
        <u/>
        <sz val="10"/>
        <color rgb="FF0000FF"/>
        <rFont val="Arial"/>
        <family val="2"/>
      </rPr>
      <t xml:space="preserve">
LOGROS BENEFICIOS: Monitoreo de infraestructura para determinar fallas y posibles escenarios de solución.
RETRASOS Y SOLUCIONES: Proveedor ETB falla en la conectividad por robo o apertura de fibra.
JUSTIFICACIÓN DE RETROCESO: El proveedor justifica las fallas por vandalismo.
EVIDENCIAS: (RUTA O LINKS): https://drive.google.com/drive/u/0/folders/1XoRxT-ZTrgZKxTPJtXbO9Qf-GBuybcqf
DESCRIPCIÓN GENERAL
En el segundo trimestre tuvimos indisponibilidad con el operador de servicios de internet y conectividad con caídas reportadas en abril, mayo, junio. Las cuales fueron resueltas y fueron sumadas al total de las ventas concertadas en el indicador Dicho lo anterior, en los tres meses tenemos una ventana de mantenimiento concertada correspondiente a 90 horas, 30 por mes, claramente excedido por las fallas del proveedor de internet. Cada corte en promedio dura 3 días sin servicio, lo que genera 120 horas adicionales a las proyectadas, en conclusión, dando como resultado 210 horas.
2 de abril 2025 incidencia fibra etb
15 de abril de 2025 incidencia fibra etb
22 de abril de 2025 incidencia fibra etb
20 de mayo de 2025 incidencia fibra etb
Junio 11 de 2025 3 horas pruebas migración firewall
Junio 20 de 2025 3 días problemas en fibra.
Junio 24 de 2025 2 validación canales ETB – Fuga 
</t>
    </r>
    <r>
      <rPr>
        <b/>
        <u/>
        <sz val="10"/>
        <color rgb="FF0000FF"/>
        <rFont val="Arial"/>
        <family val="2"/>
      </rPr>
      <t>TERCER TRIMESTRE (ANALISIS CUALITATIVO)</t>
    </r>
    <r>
      <rPr>
        <u/>
        <sz val="10"/>
        <color rgb="FF0000FF"/>
        <rFont val="Arial"/>
        <family val="2"/>
      </rPr>
      <t xml:space="preserve">
LOGROS BENEFICIOS: 
La entidad ha logrado mantener la disponibilidad pactada en el indicador al tener 90 horas por periodo de interrupción, estas ventanas se programan y se avisan con anterioridad antes de generar algun impacto al usuario. La medidicón se ubica en satisfactorio de acuerdo a los parametros establecidos en el indicador.
RETRASOS Y SOLUCIONES: Frente a la incidencias de ETB con la instalción del canal backup las interruicones en la infreatructura principal y de servidores disminuyo, sinmebargo se generan casos aislados en la sede grifos que no afectan la disponibilidad.
JUSTIFICACIÓN DE RETROCESO: N/A
EVIDENCIAS: (RUTA O LINKS) https://drive.google.com/drive/u/0/folders/1PHUuGV8CUMNjCJXOhXJWfNPmJYNFINYF
DESCRIPCIÓN GENERAL
</t>
    </r>
    <r>
      <rPr>
        <b/>
        <u/>
        <sz val="10"/>
        <color rgb="FF0000FF"/>
        <rFont val="Arial"/>
        <family val="2"/>
      </rPr>
      <t xml:space="preserve">
CUARTO TRIMESTRE (ANALISIS CUALITATIVO)
</t>
    </r>
    <r>
      <rPr>
        <u/>
        <sz val="10"/>
        <color rgb="FF0000FF"/>
        <rFont val="Arial"/>
        <family val="2"/>
      </rPr>
      <t xml:space="preserve">
LOGROS BENEFICIOS:
La entidad ha logrado mantener la disponibilidad pactada en el indicador al tener 90 horas por periodo de interrupción, estas ventanas se programan y se avisan con anterioridad antes de generar algun impacto al usuario. La medidicón se ubica en satisfactorio de acuerdo a los parametros establecidos en el indicador.
RETRASOS Y SOLUCIONES: Frente a la incidencias de ETB con la instalción del canal backup las interruicones en la infreatructura principal y de servidores disminuyo, sinmebargo se generan casos aislados en la sede grifos que no afectan la disponibilidad.
JUSTIFICACIÓN DE RETROCESO:
EVIDENCIAS: (RUTA O LINKS) https://drive.google.com/drive/u/0/folders/1PHUuGV8CUMNjCJXOhXJWfNPmJYNFINYF
DESCRIPCIÓN GENERAL
</t>
    </r>
  </si>
  <si>
    <t>Edwin Díaz- Contratista TIC</t>
  </si>
  <si>
    <t>Edwin Díaz - Profesional Apoyo TICS</t>
  </si>
  <si>
    <t>II SEGUIMIENTO (septiembre  -  diciembre 2025)</t>
  </si>
  <si>
    <t>El indicador presenta coherencia en cuanto a su medición y descripción cualitativa. Muestra cumplimiento del principio estadístico. 
El proceso reporta que se presentaron retrasos los cuales se originaron por factores externos, los cuales no pueden ser controlados desde la Entidad.</t>
  </si>
  <si>
    <t>Las evidencias o soportes presentados son coherentes y permiten evidenciar el resultado presentado de la medición sin ambigüedades.</t>
  </si>
  <si>
    <t>El indicador se reporta dentro de los tiempos establecidos y muestran el análisis de manera detallada para el periodo de medición</t>
  </si>
  <si>
    <t>El proceso adopto la recomendación sobre evaluar la situación presentada (la cual correspondía a la misma actual, indisponibilidad por parte del proveedor) para ser evaluada en otras instancias</t>
  </si>
  <si>
    <t>Porcentaje de implementación de controles asociados al Modelo de Sistema de Gestión de Seguridad de la información MSPI</t>
  </si>
  <si>
    <t>Instrumento de medición MSPI tomado de MINTIC (documento no controlado en el SIG)</t>
  </si>
  <si>
    <r>
      <rPr>
        <sz val="10"/>
        <color theme="1"/>
        <rFont val="Arial"/>
        <family val="2"/>
      </rPr>
      <t>Información (dato)  que describe la situación previa a una intervención y con la cual es posible hacer seguimiento a un objetivo, proceso o proyecto o efectuar comparaciones relacionadas.</t>
    </r>
    <r>
      <rPr>
        <b/>
        <sz val="10"/>
        <color theme="1"/>
        <rFont val="Arial"/>
        <family val="2"/>
      </rPr>
      <t xml:space="preserve"> En otras palabras, corresponde a la valoración del diagnóstico inicial del indicador. </t>
    </r>
    <r>
      <rPr>
        <sz val="10"/>
        <color theme="1"/>
        <rFont val="Arial"/>
        <family val="2"/>
      </rPr>
      <t xml:space="preserve">
Año 2019: 5%</t>
    </r>
  </si>
  <si>
    <t>Dada la actualización realizada por mintic en el instrumento de evaluación y con referencia a la RESOLUCIÓN NÚMERO 02277 DEL 03 de JUNIO DEL 2025 “Por la cual se establecen los lineamientos y estándares para la estrategia de seguridad digital y se adopta el modelo de seguridad se mantedra los niveles del 70% dado que de acuerdo a dicha resolución se deben actualizar varios instrumentos para dar cumplimiento.</t>
  </si>
  <si>
    <t>Promedio porcentual  de Evaluación de Efectividad de controles</t>
  </si>
  <si>
    <t>Variable 1 Promedio porcentual  de Evaluación de Efectividad de controles, calculado a partir de la tabla  EVALUACIÓN DE EFECTIVIDAD DE CONTROLES -  ISO 27001ANEXO A (Documento no controlado en el SIG) columna Calificación Actual
Rango de aceptación: Calificación objetivo según el MSPI calculado a partir de la tabla  EVALUACIÓN DE EFECTIVIDAD DE CONTROLES -  ISO 27001 ANEXO A (Documento no controlado en el SIG) columna Calificación Objetivo</t>
  </si>
  <si>
    <t>100%-85%</t>
  </si>
  <si>
    <t>84%-61%</t>
  </si>
  <si>
    <t xml:space="preserve">VARIABLE 1
</t>
  </si>
  <si>
    <t xml:space="preserve">VARIABLE 2
</t>
  </si>
  <si>
    <t>ene- dic</t>
  </si>
  <si>
    <r>
      <rPr>
        <b/>
        <u/>
        <sz val="10"/>
        <color theme="1"/>
        <rFont val="Arial"/>
        <family val="2"/>
      </rPr>
      <t>PERIODICIDAD ANUAL (ANALISIS CUALITATIVO)</t>
    </r>
    <r>
      <rPr>
        <sz val="10"/>
        <color theme="1"/>
        <rFont val="Arial"/>
        <family val="2"/>
      </rPr>
      <t xml:space="preserve">
LOGROS BENEFICIOS: La entidad ha logrado establcer a traves del modelo de madurez del mspi generado por MINTIC una aplicabilidad optimizado y gestionado, lo cual indica que la mayoria de controles expuestos la entidad los tiene identificados. Este analisís se realiza con la acttualización del instrumentro obtenido </t>
    </r>
    <r>
      <rPr>
        <u/>
        <sz val="10"/>
        <color rgb="FF1155CC"/>
        <rFont val="Arial"/>
        <family val="2"/>
      </rPr>
      <t>https://gobiernodigital.mintic.gov.co/seguridadyprivacidad/portal/Estrategias/MSPI/</t>
    </r>
    <r>
      <rPr>
        <sz val="10"/>
        <color theme="1"/>
        <rFont val="Arial"/>
        <family val="2"/>
      </rPr>
      <t xml:space="preserve">  La entidad a pesar de ser el nuevo model mantiene la medición establecida en el indicador correspondiente al 85%
CONTROLES ORGANIZACIONALES: optimizado  CONTROLES DE PERSONAS: optimizado   CONTROLES FÍSICOS CONTROLES: optimizado   TECNOLÓGICOS: gestionado
Tabla de Escala  de Valoración de Controles ISO 27001:2022 ANEXO A
Optimizado: Las buenas prácticas se siguen y automatizan. Los procesos han sido redefinidos hasta el nivel de mejores prácticas, basándose en los resultados de una mejora continua.
Gestionado: Los controles se monitorean y se miden. Es posible monitorear y medir el cumplimiento de los procedimientos y tomar medidas de acción donde los procesos no estén funcionando eficientemente.
RETRASOS Y SOLUCIONES: Evlauar controles y seguir aplicando, se deben fortalcer el tema documental,
JUSTIFICACIÓN DE RETROCESO: N/A
EVIDENCIAS: (RUTA O LINKS) https://drive.google.com/drive/u/0/folders/14R0xEuDeHYPG0ytAdG69QHrY6Ne15-PF
DESCRIPCIÓN GENERAL:Toma y evalauciones de controles implmentados en la entidad con rerferencia al anexo ISO 27001:2022 ANEXO A emitido por mintic.
</t>
    </r>
  </si>
  <si>
    <t>Liliana Hernandez</t>
  </si>
  <si>
    <t>El indicador tienen una periodicidad anual, por lo tanto no es se reporta seguimiento ni se monitorea para este periodo.
No obstante se recomienda desde la segunda línea validar la fórmula matemática del indicador, puesto que no es claro como es su aplicación matemática</t>
  </si>
  <si>
    <t>El indicador tienen una periodicidad anual, por lo tanto no es se reporta seguimiento ni se monitorea para este periodo</t>
  </si>
  <si>
    <t>Porcentaje de mantenimiento de infraestructura tecnológica</t>
  </si>
  <si>
    <t>Cronograma de mantenimiento</t>
  </si>
  <si>
    <t xml:space="preserve">No implica línea base ya que corresponde a un indicador con mediciones previas. </t>
  </si>
  <si>
    <t>(N° de actividades ejecutadas en el periodo / Total de actividades de mantenimiento de infraestructura tecnológica programadas en el periodo) x 100%</t>
  </si>
  <si>
    <t>Variable 1 Número de actividades de mantenimiento de infraestructura tecnológica ejecutadas en el periodo, contabilizadas a partir del cronograma de mantenimiento.  (Fuente Cronograma de mantenimiento)
Variable 2 Número de actividades de mantenimiento de infraestructura tecnológica programadas en el periodo, contabilizadas a partir del cronograma de mantenimiento.    (Fuente Cronograma de mantenimiento)</t>
  </si>
  <si>
    <t>1o sem</t>
  </si>
  <si>
    <t>2o sem</t>
  </si>
  <si>
    <r>
      <rPr>
        <b/>
        <u/>
        <sz val="10"/>
        <color theme="1"/>
        <rFont val="Arial"/>
        <family val="2"/>
      </rPr>
      <t>PRIMER SEMESTRE (ANALISIS CUALITATIVO)</t>
    </r>
    <r>
      <rPr>
        <sz val="10"/>
        <color theme="1"/>
        <rFont val="Arial"/>
        <family val="2"/>
      </rPr>
      <t xml:space="preserve">
LOGROS BENEFICIOS:
El mantenimiento preventivo y correctivo de la infraestructura ha generado importantes resultados que impactan positivamente en la operación, seguridad y sostenibilidad. La condición del indicador corresponde a satisfactoria, dado que todos las actividades se han desarrollado en los  tiempos planteados.
RETRASOS Y SOLUCIONES: N/A
JUSTIFICACIÓN DE RETROCESO: N/A
EVIDENCIAS: (RUTA O LINKS) Validar cronograma y evidencias en:  </t>
    </r>
    <r>
      <rPr>
        <u/>
        <sz val="10"/>
        <color rgb="FF1155CC"/>
        <rFont val="Arial"/>
        <family val="2"/>
      </rPr>
      <t>https://drive.google.com/drive/u/0/folders/1fNkBEY04vw-lfKggoAObTocbfwdYSfXI</t>
    </r>
    <r>
      <rPr>
        <sz val="10"/>
        <color theme="1"/>
        <rFont val="Arial"/>
        <family val="2"/>
      </rPr>
      <t xml:space="preserve"> 
DESCRIPCIÓN GENERAL:
El cronograma de actividades establecido se ejecutó conforme a los plazos y hitos previstos, garantizando una gestión eficiente del tiempo y los recursos asignados. Durante el período evaluado, se logró un cumplimiento del 100% de las 
actividades programadas
</t>
    </r>
    <r>
      <rPr>
        <b/>
        <sz val="10"/>
        <color theme="1"/>
        <rFont val="Arial"/>
        <family val="2"/>
      </rPr>
      <t xml:space="preserve">SEGUNDO SEMESTRE (ANALISIS CUALITATIVO)
</t>
    </r>
    <r>
      <rPr>
        <sz val="10"/>
        <color theme="1"/>
        <rFont val="Arial"/>
        <family val="2"/>
      </rPr>
      <t xml:space="preserve">
LOGROS BENEFICIOS:
El mantenimiento preventivo y correctivo de la infraestructura ha generado importantes resultados que impactan positivamente en la operación, seguridad y sostenibilidad. La condición del indicador corresponde a satisfactoria, dado que todos las actividades se han desarrollado en los  tiempos planteados.
RETRASOS Y SOLUCIONES: N/A
JUSTIFICACIÓN DE RETROCESO:N/A
EVIDENCIAS: (RUTA O LINKS):  </t>
    </r>
    <r>
      <rPr>
        <u/>
        <sz val="10"/>
        <color rgb="FF1155CC"/>
        <rFont val="Arial"/>
        <family val="2"/>
      </rPr>
      <t>https://drive.google.com/drive/u/0/folders/1fNkBEY04vw-lfKggoAObTocbfwdYSfXI</t>
    </r>
    <r>
      <rPr>
        <sz val="10"/>
        <color theme="1"/>
        <rFont val="Arial"/>
        <family val="2"/>
      </rPr>
      <t xml:space="preserve"> 
DESCRIPCIÓN GENERAL
</t>
    </r>
  </si>
  <si>
    <t>Ernesto Ojeda-  Profesional Apoyo TICS</t>
  </si>
  <si>
    <t>El indicador presenta coherencia en cuanto a su formulación, medición y descripción cualitativa. Muestra cumplimiento del principio estadístico. Además el indicador se caracteriza por su simplicidad y comprensibilidad, las cuales facilitan el entendimiento para todo el equipo del proceso.
El proceso reporta que no se presentaron retrasos.</t>
  </si>
  <si>
    <t>En el ultimo seguimiento no se generaron recomendaciones a este indicador desde la OAP, por lo tanto no se evalúa el criterio de cumplimiento para la adopción de recomendaciones</t>
  </si>
  <si>
    <t>Porcentaje de atención oportuna de requerimientos</t>
  </si>
  <si>
    <t>GLPI casos reportados periodo evaluado
*GLPI: Sistema de seguimiento de incidencias y de solución service desk.</t>
  </si>
  <si>
    <t>(N° Requerimientos atendidos en el tiempo establecido (2 días) / N°  Requerimientos solicitados) x 100</t>
  </si>
  <si>
    <t>Variable 1  Requerimientos atendidos en el tiempo establecido (2 días), calculado a partir de la suma de requerimientos que fueron atendidos en los 2 primeros días una vez solicitados, para obtener el número de días de atención se debe restar la Fecha de Apertura  del incidente  menos la Fecha de la columna denominada última actualización del reporte extraído por GLPI.
Variable 2 Requerimientos solicitados, sumatoria de solicitudes durante el periodo de tiempo extraído del GLPI
*GLPI: Sistema de seguimiento de incidencias y de solución service desk.</t>
  </si>
  <si>
    <t>Ago.</t>
  </si>
  <si>
    <r>
      <rPr>
        <b/>
        <u/>
        <sz val="10"/>
        <color rgb="FF0000FF"/>
        <rFont val="Arial"/>
        <family val="2"/>
      </rPr>
      <t>PRIMER SEMESTRE (ANALISIS CUALITATIVO)</t>
    </r>
    <r>
      <rPr>
        <u/>
        <sz val="10"/>
        <color rgb="FF0000FF"/>
        <rFont val="Arial"/>
        <family val="2"/>
      </rPr>
      <t xml:space="preserve">
LOGROS BENEFICIOS: Monotirear los casos solicitados por los diferentes usuarios en un periodo determinado para poder establecer criterios de solución eficientes.
RETRASOS Y SOLUCIONES: Particularidades de cada caso
JUSTIFICACIÓN DE RETROCESO: N/A
EVIDENCIAS: (RUTA O LINKS) </t>
    </r>
    <r>
      <rPr>
        <u/>
        <sz val="10"/>
        <color rgb="FF1155CC"/>
        <rFont val="Arial"/>
        <family val="2"/>
      </rPr>
      <t>https://drive.google.com/drive/u/0/folders/1Ywiztz1fxQLCoPSJihydsCQ-6iKoYBby</t>
    </r>
    <r>
      <rPr>
        <u/>
        <sz val="10"/>
        <color rgb="FF0000FF"/>
        <rFont val="Arial"/>
        <family val="2"/>
      </rPr>
      <t xml:space="preserve"> 
DESCRIPCIÓN GENERAL:
Partiendo de la premisa del indicador, es decir que se cumpliese mínimo el 90% de la meta propuesta. Se evidencia que mes a mes el cierre de casos dentro del periodo eficiencia antes de los dos (2) días se ha realizado de manera aceptable.  ENE condición satisfactoria, FEB condición satisfactoria, MAR condición normal; no obstante el promedio trimestral del 87% se ubica en una CONDICION SATISFACTORIA; solo un par de casos como se nota en cada mes se han extralimitado en tiempos por temas técnicos en su resolución. Se anexa matriz de casos de mesa de ayuda como soporte de los casos presentados y los tiempos tratados
SEGUNDO TRIMESTRE (ANALISIS CUALITATIVO)
LOGROS BENEFICIOS: Monotirear los casos solicitados por los diferentes usuarios en un periodo determinado para poder establecer criterios de solución eficientes.
RETRASOS Y SOLUCIONES: Particularidades de cada caso, inclusión de casos asociados al desarrollo y estabilización del sistema de información pandora.
JUSTIFICACIÓN DE RETROCESO: N/A
EVIDENCIAS: (RUTA O LINKS) </t>
    </r>
    <r>
      <rPr>
        <u/>
        <sz val="10"/>
        <color rgb="FF1155CC"/>
        <rFont val="Arial"/>
        <family val="2"/>
      </rPr>
      <t>https://drive.google.com/drive/u/0/folders/1Ywiztz1fxQLCoPSJihydsCQ-6iKoYBby</t>
    </r>
    <r>
      <rPr>
        <u/>
        <sz val="10"/>
        <color rgb="FF0000FF"/>
        <rFont val="Arial"/>
        <family val="2"/>
      </rPr>
      <t xml:space="preserve">   
DESCRIPCIÓN GENERAL:
Abril - Junio:  Partiendo de la premisa del indicador, es decir que se cumpliese mínimo el 90% de la meta propuesta. Se evidencia que mes a mes el cierre de casos dentro del periodo eficiencia antes de los dos (2) días se ha realizado de manera aceptable.  ABR condición satisfactoria, MAY condición normal, JUN condición satisfactorio; no obstante el promedio trimestral del 86% se ubica en una CONDICION SATISFACTORIA; solo un par de casos como se nota en cada mes se han extralimitado en tiempos por temas técnicos en su resolución. Se anexa matriz de casos de mesa de ayuda como soporte de los casos presentados y los tiempos tratados
TERCER TRIMESTRE (ANALISIS CUALITATIVO)
LOGROS BENEFICIOS: Monotirear los casos solicitados por los diferentes usuarios en un periodo determinado para poder establecer criterios de solución eficientes.
RETRASOS Y SOLUCIONES: Particularidades de cada caso, inclusión de casos asociados al desarrollo y estabilización del sistema de información pandora.
JUSTIFICACIÓN DE RETROCESO: N/A
EVIDENCIAS: (RUTA O LINKS)  https://drive.google.com/drive/u/0/folders/1scSStBuUcZzXcI2OS7AHeh-9UGJCVfd3 
DESCRIPCIÓN GENERAL:
Julio- Septiembre:  Partiendo de la premisa del indicador, es decir que se cumpliese mínimo el 90% de la meta propuesta. Se evidencia que mes a mes el cierre de casos dentro del periodo eficiencia antes de los dos (2) días se ha realizado de manera aceptable.  En el trimestre con una media del 80% condición normal;  solo un par de casos como se nota en cada mes se han extralimitado en tiempos por temas técnicos en su resolución. Se anexa matriz de casos de mesa de ayuda como soporte de los casos presentados y los tiempos tratados cada uno con particularidades asociadas a la respuesta y la correcta soucón.
CUARTO TRIMESTRE (ANALISIS CUALITATIVO)
LOGROS BENEFICIOS: Monotirear los casos solicitados por los diferentes usuarios en un periodo determinado para poder establecer criterios de solución eficientes.
RETRASOS Y SOLUCIONES: Particularidades de cada caso, inclusión de casos asociados al desarrollo y estabilización del sistema de información pandora.
JUSTIFICACIÓN DE RETROCESO: N/A
EVIDENCIAS: (RUTA O LINKS)  https://drive.google.com/drive/u/0/folders/1scSStBuUcZzXcI2OS7AHeh-9UGJCVfd3
DESCRIPCIÓN GENERAL:
Octubre- Diciembre:  Partiendo de la premisa del indicador, es decir que se cumpliese mínimo el 90% de la meta propuesta. Se evidencia que mes a mes el cierre de casos dentro del periodo eficiencia antes de los dos (2) días se ha realizado de manera aceptable.  en el trimestre evaluado condición normal; no obstante el promedio 80% se ubica en una CONDICION normal; solo un par de casos como se nota en cada mes se han extralimitado en tiempos por temas técnicos en su resolución. Se anexa matriz de casos de mesa de ayuda como soporte de los casos presentados y los tiempos tratados. 
</t>
    </r>
  </si>
  <si>
    <t>El indicador presenta coherencia en cuanto a su formulación, medición y descripción cualitativa. Muestra cumplimiento del principio estadístico. Además el indicador se caracteriza por su simplicidad y comprensibilidad, las cuales facilitan el entendimiento para todo el equipo del proceso.</t>
  </si>
  <si>
    <t>Se recomienda generar identificación de causas en cuanto al no cumplimiento de la meta propuesta y definir acciones de mejoramiento</t>
  </si>
  <si>
    <t>Índice porcentual de ejecución presupuestal de Funcionamiento</t>
  </si>
  <si>
    <t>*</t>
  </si>
  <si>
    <t xml:space="preserve">Economía=  </t>
  </si>
  <si>
    <t>Aplicativo SAP</t>
  </si>
  <si>
    <r>
      <rPr>
        <sz val="10"/>
        <color rgb="FFCCCCFF"/>
        <rFont val="Arial"/>
        <family val="2"/>
      </rPr>
      <t>Información (dato)  que describe la situación previa a una intervención y con la cual es posible hacer seguimiento a un objetivo, proceso o proyecto o efectuar comparaciones relacionadas.</t>
    </r>
    <r>
      <rPr>
        <b/>
        <sz val="10"/>
        <color rgb="FFCCCCFF"/>
        <rFont val="Arial"/>
        <family val="2"/>
      </rPr>
      <t xml:space="preserve"> En otras palabras, corresponde a la valoración del diagnóstico inicial del indicador. </t>
    </r>
    <r>
      <rPr>
        <sz val="10"/>
        <color rgb="FFCCCCFF"/>
        <rFont val="Arial"/>
        <family val="2"/>
      </rPr>
      <t xml:space="preserve">
Año 2019: 5%</t>
    </r>
  </si>
  <si>
    <t xml:space="preserve">NO aplica </t>
  </si>
  <si>
    <t>Promedio %=((Compromisos acumulados/Apropiación disponible)*100);((Giros acumulados/Apropiación disponible )*100);((Giros acumulados de reservas/Reservas definitiva)*100)</t>
  </si>
  <si>
    <t xml:space="preserve">Variable 1: Compromisos acumulados de funcionamiento generados en la ejecución de Gastos e Inversiones de la vigencia, del aplicativo SAP; 
Variable 2: Giros acumulados de funcionamiento generados en la ejecución de Gastos de Inversiones de la vigencia,  del aplicativo SAP; 
Variable 3: La Apropiación disponible de funcionamiento generada en la ejecución de Gastos e Inversiones de la vigencia, del aplicativo SAP (la apropiación disponible  es igual para determinar el porcentaje de compromisos acumulados y giros acumulados;
Variable 4: Giros acumulados de reservas, se toma del aplicativo SAP de la ejecución de reservas 
Variable 5: Reservas definitivas, corresponde al valor de las reservas definitivas del presupuesto de funcionamiento generado en la ejecución de Reservas del aplicativo SAP. </t>
  </si>
  <si>
    <t>89% - 61%</t>
  </si>
  <si>
    <t>60% - 0%</t>
  </si>
  <si>
    <t>VARIABLE 1
Compromisos acumulados</t>
  </si>
  <si>
    <t>VARIABLE 2
Giros acumulados</t>
  </si>
  <si>
    <t>VARIABLE 3
Apropiación disponible -Denominador</t>
  </si>
  <si>
    <t>VARIABLE 4
Giros acumulados de reservas</t>
  </si>
  <si>
    <t>VARIABLE 5
Reservas definitivas - Denominador</t>
  </si>
  <si>
    <r>
      <rPr>
        <sz val="11"/>
        <color theme="1"/>
        <rFont val="Arial"/>
        <family val="2"/>
      </rPr>
      <t xml:space="preserve">Descripción de la acción (corrección)  a tomar : </t>
    </r>
    <r>
      <rPr>
        <b/>
        <sz val="11"/>
        <color theme="1"/>
        <rFont val="Arial"/>
        <family val="2"/>
      </rPr>
      <t xml:space="preserve"> </t>
    </r>
    <r>
      <rPr>
        <sz val="11"/>
        <color rgb="FF0066CC"/>
        <rFont val="Arial"/>
        <family val="2"/>
      </rPr>
      <t>XXXXXXXXXXXXXXXXXXXXXXXXXXXXXXXXXXXXXXXXXXXXXXXXXXXXXXXXXXX.  DD/MM/AAAA</t>
    </r>
  </si>
  <si>
    <t>Leidy Milena Urrego Acosta - Profesional Universitario</t>
  </si>
  <si>
    <t>Lida Carmenza Montoya Serrato - Profesional Especializada de Presupuesto</t>
  </si>
  <si>
    <t>Luis Fernando Mejia Castro - Subdirector de Gestión Corporativa</t>
  </si>
  <si>
    <t xml:space="preserve"> i TRIM</t>
  </si>
  <si>
    <t>ii CUAT</t>
  </si>
  <si>
    <t>iii TRIM</t>
  </si>
  <si>
    <t>iv TRIM</t>
  </si>
  <si>
    <t>VERACIDAD - CONFIABILIDAD  (Monitoreo) soportes completos y precisos que respaldan la medición de cada variable . Digno de confianza independiente de quién realice la medición. De dónde provienen los datos</t>
  </si>
  <si>
    <t xml:space="preserve">Nombre / Rol
</t>
  </si>
  <si>
    <r>
      <rPr>
        <sz val="10"/>
        <color rgb="FFCCCCFF"/>
        <rFont val="Arial"/>
        <family val="2"/>
      </rPr>
      <t>Información (dato)  que describe la situación previa a una intervención y con la cual es posible hacer seguimiento a un objetivo, proceso o proyecto o efectuar comparaciones relacionadas.</t>
    </r>
    <r>
      <rPr>
        <b/>
        <sz val="10"/>
        <color rgb="FFCCCCFF"/>
        <rFont val="Arial"/>
        <family val="2"/>
      </rPr>
      <t xml:space="preserve"> En otras palabras, corresponde a la valoración del diagnóstico inicial del indicador. </t>
    </r>
    <r>
      <rPr>
        <sz val="10"/>
        <color rgb="FFCCCCFF"/>
        <rFont val="Arial"/>
        <family val="2"/>
      </rPr>
      <t xml:space="preserve">
Año 2019: 5%</t>
    </r>
  </si>
  <si>
    <t xml:space="preserve">Variable 1: Compromisos acumulados de inversión generados en la ejecución de Gastos e Inversiones de la vigencia, del aplicativo SAP; 
Variable 2: Giros acumulados de inversión generados en la ejecución de Gastos de Inversiones de la vigencia,  del aplicativo SAP; 
Variable 3: La Apropiación disponible de inversión generada en la ejecución de Gastos e Inversiones de la vigencia, del aplicativo SAP (la apropiación disponible  es igual para determinar el porcentaje de compromisos acumulados y giros acumulados;
Variable 4: Giros acumulados de reservas, se toma del aplicativo SAP de la ejecución de reservas 
Variable 5: Reservas definitivas, corresponde al valor de las reservas definitivas del presupuesto de inversión generado en la ejecución de Reservas del aplicativo SAP.
</t>
  </si>
  <si>
    <r>
      <rPr>
        <b/>
        <sz val="10"/>
        <color theme="1"/>
        <rFont val="Arial"/>
        <family val="2"/>
      </rPr>
      <t>1er trimestre 2023</t>
    </r>
    <r>
      <rPr>
        <sz val="10"/>
        <color theme="1"/>
        <rFont val="Arial"/>
        <family val="2"/>
      </rPr>
      <t xml:space="preserve">: En el periodo se presentó el 32% de índice de ejecución presupuestal de inversión, con una condición CRÍTICA, 10 puntos porcentuales arriba de la meta definida para el periodo de medición, el cual corresponde al 22% como mínimo.  Lo anterior significa que se cumple la meta definida internamente, y que este índice aumentará su comportamiento, a medida que se ejecuten los compromisos contractuales adquiridos en el primer trimestre de la presente vigencia. Esta medición es soportada en las evidencias presentadas anexa al drive:  https://drive.google.com/drive/folders/1zITl50EM15G_HujWBfr_OX5z51EJ8QYv carpeta Presupuesto, vigencia 2023.
</t>
    </r>
    <r>
      <rPr>
        <b/>
        <sz val="10"/>
        <color theme="1"/>
        <rFont val="Arial"/>
        <family val="2"/>
      </rPr>
      <t>2do trimestre 2023</t>
    </r>
    <r>
      <rPr>
        <sz val="10"/>
        <color theme="1"/>
        <rFont val="Arial"/>
        <family val="2"/>
      </rPr>
      <t>: En el periodo se presentó el 70% de índice de ejecución presupuestal de inversión, con una condición NORMAL, 26 puntos porcentuales arriba de la meta definida para el periodo de medición, el cual corresponde al 44% como mínimo.  Lo anterior significa que se cumple la meta definida internamente, y a medida del transcurso de la vigencia, con la ejecución de los compromisos adquiridos por las áreas misionales, el índice se incrementará. Esta medición es soportada en las evidencias presentadas anexa al drive:  https://drive.google.com/drive/folders/1zITl50EM15G_HujWBfr_OX5z51EJ8QYv carpeta Presupuesto, vigencia 2023</t>
    </r>
    <r>
      <rPr>
        <sz val="10"/>
        <color theme="1"/>
        <rFont val="Arial"/>
        <family val="2"/>
      </rPr>
      <t xml:space="preserve">
</t>
    </r>
    <r>
      <rPr>
        <b/>
        <sz val="10"/>
        <color theme="1"/>
        <rFont val="Arial"/>
        <family val="2"/>
      </rPr>
      <t xml:space="preserve">3er trimestre 2023: </t>
    </r>
    <r>
      <rPr>
        <sz val="10"/>
        <color theme="1"/>
        <rFont val="Arial"/>
        <family val="2"/>
      </rPr>
      <t xml:space="preserve">En el periodo se presentó el 76% de índice de ejecución presupuestal de inversión, con una condición NORMAL, 10 puntos porcentuales arriba de la meta definida para el periodo de medición, el cual corresponde al 66% como mínimo.  Lo anterior significa que se cumple la meta definida internamente, y a medida del transcurso de la vigencia, con la ejecución de los compromisos adquiridos por las áreas misionales, el índice se incrementará. Esta medición es soportada en las evidencias presentadas anexa al drive:  https://drive.google.com/drive/folders/1zITl50EM15G_HujWBfr_OX5z51EJ8QYv carpeta Presupuesto, vigencia 2023
</t>
    </r>
    <r>
      <rPr>
        <b/>
        <sz val="10"/>
        <color theme="1"/>
        <rFont val="Arial"/>
        <family val="2"/>
      </rPr>
      <t xml:space="preserve">4to Trimestre de 2023 (corte 14 de diciembre de 2023): </t>
    </r>
    <r>
      <rPr>
        <sz val="10"/>
        <color theme="1"/>
        <rFont val="Arial"/>
        <family val="2"/>
      </rPr>
      <t>Al cierre del periodo se determina un cumplimiento de la gestión con un promedio del 90% de índice de ejecución presupuestal de inversión, calificado como condición SATISFACTORIA con una diferencia de 2 puntos por encima frente a la meta definida para el periodo. El porcentaje de ejecución variará al finalizar la vigencia, en razón a que aún faltan recursos por comprometer y girar, de acuerdo a los plazos establecidos por la Secretaría Distrital de Hacienda para   el cierre de la vigencia en curso (Circular de Pagos y Cierre No. 8 de 2022).  Esta medición es soportada en las evidencias presentadas anexa al drive:  https://drive.google.com/drive/folders/1zITl50EM15G_HujWBfr_OX5z51EJ8QYv carpeta Presupuesto, vigencia 2023</t>
    </r>
  </si>
  <si>
    <r>
      <rPr>
        <sz val="11"/>
        <color theme="1"/>
        <rFont val="Arial"/>
        <family val="2"/>
      </rPr>
      <t xml:space="preserve">Descripción de la acción (corrección)  a tomar : </t>
    </r>
    <r>
      <rPr>
        <b/>
        <sz val="11"/>
        <color theme="1"/>
        <rFont val="Arial"/>
        <family val="2"/>
      </rPr>
      <t xml:space="preserve"> </t>
    </r>
    <r>
      <rPr>
        <sz val="11"/>
        <color rgb="FF0066CC"/>
        <rFont val="Arial"/>
        <family val="2"/>
      </rPr>
      <t>XXXXXXXXXXXXXXXXXXXXXXXXXXXXXXXXXXXXXXXXXXXXXXXXXXXXXXXXXXX.  DD/MM/AAAA</t>
    </r>
  </si>
  <si>
    <t xml:space="preserve"> i CUAT</t>
  </si>
  <si>
    <t>Se recomienda revisar las metas del indicador y generar la representación grafica del indicador,</t>
  </si>
  <si>
    <r>
      <rPr>
        <b/>
        <sz val="10"/>
        <color theme="1"/>
        <rFont val="Arial"/>
        <family val="2"/>
      </rPr>
      <t xml:space="preserve">Nombre / Rol: </t>
    </r>
    <r>
      <rPr>
        <sz val="10"/>
        <color theme="1"/>
        <rFont val="Arial"/>
        <family val="2"/>
      </rPr>
      <t xml:space="preserve">Deisy Estupiñan - Profesional de apoyo OAP
</t>
    </r>
  </si>
  <si>
    <t>Documento</t>
  </si>
  <si>
    <t>Formato Matriz Indicadores por proceso</t>
  </si>
  <si>
    <t xml:space="preserve">Código </t>
  </si>
  <si>
    <t>GM -FT-03</t>
  </si>
  <si>
    <t>Versión:</t>
  </si>
  <si>
    <t>ALINEACIÓN ESTRATÉGICA</t>
  </si>
  <si>
    <t>No.</t>
  </si>
  <si>
    <t>Nombre del Indicador</t>
  </si>
  <si>
    <t>Tipología  del indicador</t>
  </si>
  <si>
    <t>Forma de Presentación</t>
  </si>
  <si>
    <t>Orientación del Indicador</t>
  </si>
  <si>
    <t>Fórmula</t>
  </si>
  <si>
    <t>Meta</t>
  </si>
  <si>
    <t>Condición Satisfactoria</t>
  </si>
  <si>
    <t>Condición Normal</t>
  </si>
  <si>
    <t>Condición Critica</t>
  </si>
  <si>
    <t xml:space="preserve">Frecuencia de Medición </t>
  </si>
  <si>
    <t xml:space="preserve">Frecuencia de Análisis </t>
  </si>
  <si>
    <t>Sep.</t>
  </si>
  <si>
    <t xml:space="preserve">Condición </t>
  </si>
  <si>
    <t xml:space="preserve">COMENTARIOS 2 LINEA
Monitoreo trim </t>
  </si>
  <si>
    <t>Objetivo estratégico</t>
  </si>
  <si>
    <t>Marco de Referencia</t>
  </si>
  <si>
    <t>Observaciones por indicador</t>
  </si>
  <si>
    <t xml:space="preserve">Observaciones Generales </t>
  </si>
  <si>
    <t>Clave de riesgo</t>
  </si>
  <si>
    <t xml:space="preserve">Planeación </t>
  </si>
  <si>
    <t>Porcentaje de Cumplimiento de propósitos institucionales</t>
  </si>
  <si>
    <t xml:space="preserve">Mantenimiento </t>
  </si>
  <si>
    <t>Promedio ponderado del cumplimiento de objetivos Estratégicos en el corte de medición</t>
  </si>
  <si>
    <t>89%-75%</t>
  </si>
  <si>
    <t>74% - 0%</t>
  </si>
  <si>
    <t xml:space="preserve">Cuatrimestral </t>
  </si>
  <si>
    <t>SATISFACTORIO</t>
  </si>
  <si>
    <t>Ver ficha del indicador</t>
  </si>
  <si>
    <t>Se revisa el 57.89% de los indicadores, es decir 22 indicadores de los 38 existentes con cierre al 31 de diciembre de 2023, para la muestra se escogen 6 procesos: Talento Humano (6), Comunicaciones (2), Gestión de Mejora (2), Transformación Cultural (5), Gestión jurídica (3) y recursos físicos (4). 
Recomendaciones generales:
1. Se recomienda revisar cada ficha de indicador para conocer las observaciones particulares y tomar acciones en caso de ser necesario
2. En la autoevaluación de la primera línea es ideal revisar si los indicadores en clave de riesgo nos están dando alerta de posibles materializaciones y en caso de requerirse tomar acciones para subsanar o corregir lo que este ocasionando el correcto cumplimiento del objetivo del proceso.
3. Se recomienda llenar los datos en su totalidad a la hora del reporte, es decir, describir quien reporta, quien revisa, establecer los gráficos correspondientes y generar los análisis por periodo establecido en la ficha del indicador.
4. Las evidencias deben ir en los sistemas dispuestos por la FUGA para el resguardo de la información, como lo es Orfeo, la página web, intranet o el servidor.</t>
  </si>
  <si>
    <t>Porcentaje de cumplimiento Plan de participación ciudadana</t>
  </si>
  <si>
    <t>(N°  de actividades ejecutadas/ Total actividades programadas en el periodo) x 100</t>
  </si>
  <si>
    <t>60%-0</t>
  </si>
  <si>
    <t>th</t>
  </si>
  <si>
    <t>Porcentaje de cumplimiento Plan Anticorrupción y de Atención al Ciudadano</t>
  </si>
  <si>
    <t>(N°  de actividades ejecutadas/ Total actividades programadas) x 100</t>
  </si>
  <si>
    <t>com</t>
  </si>
  <si>
    <t>Porcentaje de ejecución del Plan Estratégico de Talento Humano PETH</t>
  </si>
  <si>
    <t xml:space="preserve">Porcentaje </t>
  </si>
  <si>
    <t>(# actividades del PETH ejecutadas en el trimestre / # actividades programadas del PETH en el trimestre) * 100</t>
  </si>
  <si>
    <t>89%-70%</t>
  </si>
  <si>
    <t>69%-1</t>
  </si>
  <si>
    <t xml:space="preserve">Ver ficha del indicador. No se reporta el mes de junio </t>
  </si>
  <si>
    <t>mejora</t>
  </si>
  <si>
    <t>Porcentaje
Índice</t>
  </si>
  <si>
    <t>&gt;=5</t>
  </si>
  <si>
    <t>misional</t>
  </si>
  <si>
    <t>juridica</t>
  </si>
  <si>
    <t>Frecuencia de la Accidentalidad  y Enfermedades Laborales</t>
  </si>
  <si>
    <t>Porcentaje
Índice
Promedio</t>
  </si>
  <si>
    <t xml:space="preserve">Promedio % : ((# accidentes de trabajo en el trimestre/ # de contratistas y servidores en el trimestre) y (# enfermedades laborales calificadas en el trimestre / # servidores activos en el trimestre)) * 100 </t>
  </si>
  <si>
    <t>1,1%-2,5%</t>
  </si>
  <si>
    <t>&gt;=2,6%</t>
  </si>
  <si>
    <t>Rf</t>
  </si>
  <si>
    <t>(# de exámenes médicos laborales realizados en el periodo / # de exámenes médicos laborales programados en el periodo) * 100</t>
  </si>
  <si>
    <t>Ver ficha del indicador- No se reporto monitoreo en las variables</t>
  </si>
  <si>
    <t>Promedio % de ausentismo por causas relacionadas con situaciones administrativas anidado a MIPG y al SGSST</t>
  </si>
  <si>
    <t xml:space="preserve">Promedio %: ((# días de incapacidad por accidentes de trabajo/ # de contratistas y servidores en el trimestre),  (# días de incapacidad por enfermedades laborales calificadas en el trimestre / # servidores en el trimestre), (# días de permiso tomados en el trimestre/ # de servidores en el trimestre) , (# días de licencia tomadas en el trimestre / # de servidores en el trimestre) </t>
  </si>
  <si>
    <t>0-3%</t>
  </si>
  <si>
    <t>4%-10%</t>
  </si>
  <si>
    <t>&gt;=11%</t>
  </si>
  <si>
    <t>NORMAL</t>
  </si>
  <si>
    <t xml:space="preserve">Porcentaje de solicitudes tramitadas oportunamente </t>
  </si>
  <si>
    <t>(# de solicitudes tramitadas en los tiempos establecidos en el procedimiento de gestión de las comunicaciones / # de solicitudes registradas en GLPI) * 100</t>
  </si>
  <si>
    <t>Porcentaje de quejas recibidas por publicación de información no autorizada en piezas audiovisuales institucionales</t>
  </si>
  <si>
    <t>(# de quejas por publicación de información no autorizada en piezas audiovisuales / # de piezas audiovisuales publicadas) * 100</t>
  </si>
  <si>
    <t>0%-5%</t>
  </si>
  <si>
    <t>6%-19%</t>
  </si>
  <si>
    <t>20%-100%</t>
  </si>
  <si>
    <t>Porcentaje de PQRSD gestionadas bajo criterios de calidad</t>
  </si>
  <si>
    <t>(Número de PQRSD gestionadas, que cumplen criterios de calidad en el periodo/Número de PQRSD gestionadas en el periodo) *100</t>
  </si>
  <si>
    <t>100% - 91%</t>
  </si>
  <si>
    <t xml:space="preserve">90% - 71% </t>
  </si>
  <si>
    <t>70% - 0%</t>
  </si>
  <si>
    <t>Porcentaje de ciudadanos satisfechos con la oferta de servicios ofrecidos por la FUGA</t>
  </si>
  <si>
    <t xml:space="preserve">Porcentaje
Índice </t>
  </si>
  <si>
    <t>(Número de ciudadanos satisfechos con la oferta de servicios y actividades misionales y estratégicas ofrecidas por la FUGA / Número de encuestas de satisfacción diligenciadas)*100</t>
  </si>
  <si>
    <t>79% - 65%</t>
  </si>
  <si>
    <t>64% - 0%</t>
  </si>
  <si>
    <t>Variación en el índice de gestión y desempeño (FURAG) alcanzado, respecto al periodo anterior</t>
  </si>
  <si>
    <t>(índice año actual- índice año anterior)/(índice año anterior) x 100</t>
  </si>
  <si>
    <t>&gt;0</t>
  </si>
  <si>
    <t>&lt;0</t>
  </si>
  <si>
    <t xml:space="preserve">Anual </t>
  </si>
  <si>
    <t>CRITICO</t>
  </si>
  <si>
    <t>Variación en el índice de Sistema de Control Interno SCI  alcanzado, respecto al periodo anterior</t>
  </si>
  <si>
    <t>(índice semestre actual- índice semestre anterior)/(índice semestre anterior) x 100</t>
  </si>
  <si>
    <t>Porcentaje Cumplimiento del plan anual de auditoría</t>
  </si>
  <si>
    <t>(N° de actividades del plan anual de auditorias ejecutadas/Total de actividades del plan anual de auditorias programadas al año) x 100</t>
  </si>
  <si>
    <t>100% - 85%</t>
  </si>
  <si>
    <t xml:space="preserve">Transformación Cultural para la revitalización del centro </t>
  </si>
  <si>
    <t xml:space="preserve">Porcentaje de servidores misionales capacitados en el portafolio de bienes y servicios </t>
  </si>
  <si>
    <t>(Número de servidores misionales capacitados en el portafolio de bienes y servicios en el periodo/ Total de servidores vinculados al proceso misional en el periodo)*100</t>
  </si>
  <si>
    <t>100%-96%</t>
  </si>
  <si>
    <t>95%-51%</t>
  </si>
  <si>
    <t>50%-0%</t>
  </si>
  <si>
    <t xml:space="preserve">No se revisa en el periodo </t>
  </si>
  <si>
    <t>Porcentaje de eventos con permisos autorizados</t>
  </si>
  <si>
    <t>(N° de eventos con permisos autorizados /N° de eventos realizados que requieren SUGA según su naturaleza)*100</t>
  </si>
  <si>
    <t>100%-98%</t>
  </si>
  <si>
    <t>97%-81%</t>
  </si>
  <si>
    <t>80%-0%</t>
  </si>
  <si>
    <t>Porcentaje de estímulos y apoyos concertados  adjudicados</t>
  </si>
  <si>
    <t>(N° de estímulos y apoyos concertados otorgados en el periodo / N° de estímulos y apoyos concertados proyectados en el periodo) * 100</t>
  </si>
  <si>
    <t>95%-81%</t>
  </si>
  <si>
    <t xml:space="preserve">Número de  personas que participan presencialmente en actividades artísticas y culturales </t>
  </si>
  <si>
    <t>Efectividad= impacto</t>
  </si>
  <si>
    <t>(N° de asistentes a actividades presenciales de la vigencia actual - N° de asistentes a actividades presenciales de la vigencia anterior)/ N° de asistentes a actividades presenciales de la vigencia anterior * 100</t>
  </si>
  <si>
    <t>100%-15%</t>
  </si>
  <si>
    <t>14,9%-10%</t>
  </si>
  <si>
    <t>9,9%-0%</t>
  </si>
  <si>
    <t>Porcentaje de agentes y organizaciones del sector beneficiados con estímulos y apoyos.</t>
  </si>
  <si>
    <t>(N° de agentes y organizaciones del sector beneficiados con estímulos y apoyos concertados en el periodo / N° de agentes y organizaciones del sector proyectados para ser beneficiados con estímulos y apoyos concertados en el periodo)*100</t>
  </si>
  <si>
    <t>100% - 96%</t>
  </si>
  <si>
    <t>95% - 81%</t>
  </si>
  <si>
    <t>80% - 0%</t>
  </si>
  <si>
    <t>Porcentaje de exactitud de inventarios activos</t>
  </si>
  <si>
    <t>(# de elementos en físico (según la referencia a inventariar)/ # de elementos registrados en aplicativo (según la referencia a inventariar)) x 100</t>
  </si>
  <si>
    <t>Porcentaje de cumplimiento de Cronograma de Mantenimiento</t>
  </si>
  <si>
    <t>(# de Actividades ejecutadas en el período/ # Total Actividades planeadas en el período) x100</t>
  </si>
  <si>
    <t>Porcentaje de cumplimiento del Plan de acción PIGA</t>
  </si>
  <si>
    <t>Porcentaje de residuos sólidos aprovechables</t>
  </si>
  <si>
    <t>((Relación de residuos reciclables sobre los residuos totales generales del periodo) - (Relación de residuos reciclables sobre los residuos totales generales del mismo periodo del año anterior) /  (Relación de residuos reciclables sobre los residuos totales generales del mismo periodo del año anterior) x 100</t>
  </si>
  <si>
    <t>&gt; 1.1%</t>
  </si>
  <si>
    <t>Entre 1.1% y -1.1%</t>
  </si>
  <si>
    <t>&lt; -1.1%</t>
  </si>
  <si>
    <t xml:space="preserve">
Porcentaje de  Instrumentos Archivísticos adoptados en la entidad </t>
  </si>
  <si>
    <t>(N° de expedientes relacionados en el FUID/N° de expedientes creados en Orfeo) *100</t>
  </si>
  <si>
    <t>100%- 91%</t>
  </si>
  <si>
    <t>90%- 81%</t>
  </si>
  <si>
    <t>Porcentaje Cumplimiento del PINAR</t>
  </si>
  <si>
    <t>(N° de préstamos que cumplieron el procedimiento/ N° de préstamos realizados) *100</t>
  </si>
  <si>
    <t>(Promedio porcentual  de Evaluación de Efectividad de controles / Calificación objetivo según el MSPI)</t>
  </si>
  <si>
    <t xml:space="preserve">Promedio de días en la presentación de informes financieros </t>
  </si>
  <si>
    <t>Porcentaje
Promedio</t>
  </si>
  <si>
    <t>(Promedio de días en que se presentaron los informes /Promedio de días de vencimiento de los informes)</t>
  </si>
  <si>
    <t xml:space="preserve">&lt; 1 </t>
  </si>
  <si>
    <t>&gt; 1</t>
  </si>
  <si>
    <t>Porcentaje de ejecución del PAC</t>
  </si>
  <si>
    <t>(PAC ejecutado en el mes / PAC programado en el mes) x 100</t>
  </si>
  <si>
    <t>79% - 61%</t>
  </si>
  <si>
    <t xml:space="preserve">Índice de ejecución presupuestal de inversión FUGA  </t>
  </si>
  <si>
    <t>〖IEPI〗_( i)  (%) = [α 〖%EPI〗_(compromisos i)/〖%MPI〗_(compromisos i) ]    +     [β 〖%EPI〗_(giros i)/〖% MPI〗_(giros i) ]     +      [γ 〖%EPI〗_(reservas i)/〖MPI〗_(reservas i) ]</t>
  </si>
  <si>
    <t>&gt; 85%</t>
  </si>
  <si>
    <t>70%&gt;= IEPI &lt;=85%</t>
  </si>
  <si>
    <t>&lt;70%</t>
  </si>
  <si>
    <t xml:space="preserve">Porcentaje de Oportunidad en la atención de procesos contractuales publicados   </t>
  </si>
  <si>
    <t>(Número total de procesos atendidos en los plazos establecidos en el procedimiento contractual (según modalidad de contratación) / Número de solicitudes de elaboración de contratos o procesos radicadas en Orfeo) x 100%</t>
  </si>
  <si>
    <t>100% - 95%</t>
  </si>
  <si>
    <t xml:space="preserve">94% - 75% </t>
  </si>
  <si>
    <t>Porcentaje de atención de las actuaciones de defensa jurídica (Denuncia, acciones de tutela notificadas, procesos judiciales).</t>
  </si>
  <si>
    <t>(Número de actuaciones atendidas en el periodo de acuerdo a los plazos establecidos en la ley ) / (Número de actuaciones notificadas por los diferentes despachos judiciales) * 100%</t>
  </si>
  <si>
    <t>Porcentaje de cumplimiento de las actividades del plan de acción de la Política de Prevención del Daño Antijuridico</t>
  </si>
  <si>
    <t>(No. actividades realizadas del plan de acción de la política de prevención del daño antijuridico en el periodo / No. actividades programadas en el plan de acción de la política de prevención del daño antijuridico en el periodo) * 100</t>
  </si>
  <si>
    <t>ELABORADO:</t>
  </si>
  <si>
    <t>REVISADO:</t>
  </si>
  <si>
    <t>APROBADO:</t>
  </si>
  <si>
    <r>
      <rPr>
        <b/>
        <sz val="11"/>
        <color rgb="FF000000"/>
        <rFont val="Calibri"/>
        <family val="2"/>
      </rPr>
      <t xml:space="preserve"> - Martha Lucia Cardona- Subdirectora Corporativa</t>
    </r>
    <r>
      <rPr>
        <sz val="11"/>
        <color rgb="FF000000"/>
        <rFont val="Calibri"/>
        <family val="2"/>
      </rPr>
      <t xml:space="preserve">, Equipo de trabajo: Profesional Talento Humano, Profesional Contabilidad, Profesional Presupuesto, Tesorero, Profesional de apoyo de Tecnologías, Profesional Gestión Documental- Atención al ciudadano.
</t>
    </r>
    <r>
      <rPr>
        <b/>
        <sz val="11"/>
        <color rgb="FF000000"/>
        <rFont val="Calibri"/>
        <family val="2"/>
      </rPr>
      <t xml:space="preserve"> - Andrés Felipe Albarracín</t>
    </r>
    <r>
      <rPr>
        <sz val="11"/>
        <color rgb="FF000000"/>
        <rFont val="Calibri"/>
        <family val="2"/>
      </rPr>
      <t>-</t>
    </r>
    <r>
      <rPr>
        <b/>
        <sz val="11"/>
        <color rgb="FF000000"/>
        <rFont val="Calibri"/>
        <family val="2"/>
      </rPr>
      <t xml:space="preserve"> Jefe Oficina Asesora Jurídica</t>
    </r>
    <r>
      <rPr>
        <sz val="11"/>
        <color rgb="FF000000"/>
        <rFont val="Calibri"/>
        <family val="2"/>
      </rPr>
      <t xml:space="preserve">, Equipo de trabajo: Profesional </t>
    </r>
    <r>
      <rPr>
        <sz val="11"/>
        <color rgb="FF000000"/>
        <rFont val="Calibri"/>
        <family val="2"/>
      </rPr>
      <t xml:space="preserve">jurídico.
</t>
    </r>
    <r>
      <rPr>
        <b/>
        <sz val="11"/>
        <color rgb="FF000000"/>
        <rFont val="Calibri"/>
        <family val="2"/>
      </rPr>
      <t xml:space="preserve"> - Cesar Parra - Subdirector Gestión Artística y Cultural</t>
    </r>
    <r>
      <rPr>
        <sz val="11"/>
        <color rgb="FF000000"/>
        <rFont val="Calibri"/>
        <family val="2"/>
      </rPr>
      <t xml:space="preserve">, Equipo de trabajo: Profesional de apoyo administrativo
</t>
    </r>
    <r>
      <rPr>
        <b/>
        <sz val="11"/>
        <color rgb="FF000000"/>
        <rFont val="Calibri"/>
        <family val="2"/>
      </rPr>
      <t xml:space="preserve"> - Margarita Díaz- Subdirectora para la Gestión del Centro
 - Luis Fernando Mejía - Jefe Oficina Asesora de Planeación, </t>
    </r>
    <r>
      <rPr>
        <sz val="11"/>
        <color rgb="FF000000"/>
        <rFont val="Calibri"/>
        <family val="2"/>
      </rPr>
      <t xml:space="preserve">Equipo de trabajo: profesional OAP, profesionales de apoyo MIPG, planes, gestión del conocimiento, proyectos, presupuesto y SIG.
Fecha:16/12/2020
</t>
    </r>
  </si>
  <si>
    <t xml:space="preserve"> - Luis Fernando Mejía - Jefe Oficina Asesora de Planeación,  Equipo de trabajo: Profesional apoyo SIG.</t>
  </si>
  <si>
    <t>VERSIÓN: 1
Se actualizaron los indicadores de gestión  por proceso de acuerdo al nueva estructura de mapa de procesos  vigente en el 2020, dicha actualización entra en vigencia a partir de enero 2021  para el desarrollo de la medición correspondiente.
VERSION 2 
Se actualizaron los 3  indicadores del Proceso gestión Jurídica, dicha actualización fue solicitada el 30mar2021, por tanto aplica para las mediciones del I trim.
VERSION 3 
En el II trim se anulan indicadores de  Talento Humano ( Prevalencia de la enfermedad Laboral)  (Incidencia de la enfermedad laboral) por recomendaciones de Informe seguimiento OCI Orfeo 20211100034093 30abr2021</t>
  </si>
  <si>
    <t xml:space="preserve">V1 Acta de comité de dirección del 16 de diciembre de 2020
V2 Aprobadas actualizaciones de fichas de indicadores de Proceso C Jurídica por líder de proceso, mediante correo electrónico el 21abr2021, 
V3 Solicitud del proceso de talento Humano del Iitrim 2021; </t>
  </si>
  <si>
    <r>
      <rPr>
        <b/>
        <sz val="11"/>
        <color rgb="FF000000"/>
        <rFont val="Calibri"/>
        <family val="2"/>
      </rPr>
      <t xml:space="preserve"> - Martha Lucia Cardona- Subdirectora Corporativa</t>
    </r>
    <r>
      <rPr>
        <sz val="11"/>
        <color rgb="FF000000"/>
        <rFont val="Calibri"/>
        <family val="2"/>
      </rPr>
      <t xml:space="preserve">, Equipo de trabajo: Profesional Talento Humano, Profesional Contabilidad, Profesional Presupuesto, Tesorero, Profesional de apoyo de Tecnologías, Profesional Gestión Documental- Atención al ciudadano.
</t>
    </r>
    <r>
      <rPr>
        <b/>
        <sz val="11"/>
        <color rgb="FF000000"/>
        <rFont val="Calibri"/>
        <family val="2"/>
      </rPr>
      <t>- Angélica Hernández Rodríguez</t>
    </r>
    <r>
      <rPr>
        <sz val="11"/>
        <color rgb="FF000000"/>
        <rFont val="Calibri"/>
        <family val="2"/>
      </rPr>
      <t xml:space="preserve"> - Oficina Control Interno - Equipo de Trabajo OCI
</t>
    </r>
    <r>
      <rPr>
        <b/>
        <sz val="11"/>
        <color rgb="FF000000"/>
        <rFont val="Calibri"/>
        <family val="2"/>
      </rPr>
      <t xml:space="preserve"> - Luis Fernando Mejía - Jefe Oficina Asesora de Planeación, </t>
    </r>
    <r>
      <rPr>
        <sz val="11"/>
        <color rgb="FF000000"/>
        <rFont val="Calibri"/>
        <family val="2"/>
      </rPr>
      <t xml:space="preserve">Equipo de trabajo: profesional OAP, profesionales de apoyo MIPG, planes, gestión del conocimiento, proyectos, presupuesto y SIG.
Fecha:16/12/2020
</t>
    </r>
  </si>
  <si>
    <t xml:space="preserve"> - Luis Fernando Mejía - Jefe Oficina Asesora de Planeación,  Equipo de trabajo: Profesional apoyo SIG- MIPG. </t>
  </si>
  <si>
    <t>VERSION 4
Se actualizaron los Indicadores No. 1 ( Proceso Planeación); Nro.: 14 y 15 .   (Proceso Gestión de Mejora )   y No.  16   ( Proceso Evaluación Independiente de la Gestión), generados en mesas de trabajo de actualización de riesgos  y aprobados por los líder de proceso
Igualmente a solicitud de la Sub Gestión Corporativa con Orfeo 20222700034043 se actualizaron para el Proceso de Recursos Físicos,  los Indicadores No. 20 y 21, anulo 2 indicadores asociados a Ahorro de agua y Ahorro de Energía . y de otra parte el proceso migro a ficha nueva los indicadores No. 21,22 y 23; igualmente .  Los últimos  se someterán a revisión de acuerdo al cronograma sig del 2021 entre Oap y el proceso</t>
  </si>
  <si>
    <t>V4 Soportes mesas de trabajo actualización de riesgos del 2021- OAP y Orfeo 20222700034043 del 28mar2022
Orfeo 20221200063093</t>
  </si>
  <si>
    <r>
      <rPr>
        <b/>
        <sz val="11"/>
        <color rgb="FF000000"/>
        <rFont val="Calibri"/>
        <family val="2"/>
      </rPr>
      <t xml:space="preserve"> - Martha Lucia Cardona- Subdirectora Corporativa</t>
    </r>
    <r>
      <rPr>
        <sz val="11"/>
        <color rgb="FF000000"/>
        <rFont val="Calibri"/>
        <family val="2"/>
      </rPr>
      <t xml:space="preserve">, Equipo de trabajo:  Profesional Talento Humano, Profesional Contabilidad, Profesional Presupuesto, Tesorero, Profesional de apoyo de Tecnologías, Profesional Gestión Documental- Atención al ciudadano. Profesional Apoyo TICS, Professional Recursos Físicos
-  </t>
    </r>
    <r>
      <rPr>
        <b/>
        <sz val="11"/>
        <color rgb="FF000000"/>
        <rFont val="Calibri"/>
        <family val="2"/>
      </rPr>
      <t>Andrés Felipe Albarracín-</t>
    </r>
    <r>
      <rPr>
        <sz val="11"/>
        <color rgb="FF000000"/>
        <rFont val="Calibri"/>
        <family val="2"/>
      </rPr>
      <t xml:space="preserve"> Jefe Oficina Asesora Jurídica, Equipo de trabajo: Profesional jurídico.
- </t>
    </r>
    <r>
      <rPr>
        <b/>
        <sz val="11"/>
        <color rgb="FF000000"/>
        <rFont val="Calibri"/>
        <family val="2"/>
      </rPr>
      <t>Ana María González Ibarra-</t>
    </r>
    <r>
      <rPr>
        <sz val="11"/>
        <color rgb="FF000000"/>
        <rFont val="Calibri"/>
        <family val="2"/>
      </rPr>
      <t xml:space="preserve"> Coordinadora Apoyo Comunicaciones , Equipo de Trabajo Comunicaciones
</t>
    </r>
    <r>
      <rPr>
        <b/>
        <sz val="11"/>
        <color rgb="FF000000"/>
        <rFont val="Calibri"/>
        <family val="2"/>
      </rPr>
      <t>- Angélica Hernández Rodríguez</t>
    </r>
    <r>
      <rPr>
        <sz val="11"/>
        <color rgb="FF000000"/>
        <rFont val="Calibri"/>
        <family val="2"/>
      </rPr>
      <t xml:space="preserve"> - Oficina Control Interno - Equipo de Trabajo OCI
</t>
    </r>
    <r>
      <rPr>
        <b/>
        <sz val="11"/>
        <color rgb="FF000000"/>
        <rFont val="Calibri"/>
        <family val="2"/>
      </rPr>
      <t xml:space="preserve"> - Luis Fernando Mejía - Jefe Oficina Asesora de Planeación, </t>
    </r>
    <r>
      <rPr>
        <sz val="11"/>
        <color rgb="FF000000"/>
        <rFont val="Calibri"/>
        <family val="2"/>
      </rPr>
      <t xml:space="preserve">Equipo de trabajo OAP - Proceso Planeación y Proceso Gestión de Mejora
Fecha:29jun22
</t>
    </r>
  </si>
  <si>
    <t xml:space="preserve">VERSION 5
En el marco del Cronograma SIG 2022, se actualizaron 38 indicadores (No 1 hasta 38), aprobados por los lideres de proceso,  alineados con la gestión de riesgos y la nueva versión de la guía de indicadores institucional v2 de 2022. </t>
  </si>
  <si>
    <t xml:space="preserve">V5 Soportes  seguimiento cronograma SIG  y mesas de trabajo de actualización de riesgos desarrolladas a  29jun2022
Orfeo 20221200063093 </t>
  </si>
  <si>
    <r>
      <rPr>
        <b/>
        <sz val="11"/>
        <color rgb="FF000000"/>
        <rFont val="Calibri"/>
        <family val="2"/>
      </rPr>
      <t xml:space="preserve"> - Luis Fernando Mejía - Jefe Oficina Asesora de Planeación, </t>
    </r>
    <r>
      <rPr>
        <sz val="11"/>
        <color rgb="FF000000"/>
        <rFont val="Calibri"/>
        <family val="2"/>
      </rPr>
      <t xml:space="preserve">Equipo de trabajo OAP -  Proceso Gestión de Mejora
Fecha:29jun22
</t>
    </r>
  </si>
  <si>
    <t>VERSION 7
En el marco de las recomendaciones generadas en el Informe de seguimiento a Indicadores realizado por la OCI con corte a junio 2022, se aplicaron mejoras en los siguientes Indicadores:  
- Proceso G financiera: Indicador No. 35  denominado Promedio de días en la presentación de informes financieros,  se ajusta tipología eficiencia por eficacia  y confirma posición en la cadena de valor
- Proceso G TIC: Indicador No. 34  Porcentaje de atención oportuna de requerimientos, , se ajusta tipología eficiencia por eficacia  y confirma posición en la cadena de valor 
- Proceso G  T Humano Indicador No. 3  - Porcentaje de mejoramiento del desempeño de los servidores públicos,  se  ajusta tipología calidad por efectividad y confirma posición en la cadena de valor 
- Se ajustan los nombres de los indicadores asociados a los  Procesos de Planeación  (No. 4 - Ley de Transparencia) , Proceso Evaluación Independiente  ( indicador No. 22 Plan de Auditoría) ; en Proceso Gestión Jurídica ( No. 38 Oportunidad en la atención de procesos contractuales ).</t>
  </si>
  <si>
    <t>V7 Recomendaciones Informe Seguimiento Indicadores OCI con corte a jun2022  Orfeo20221100069673</t>
  </si>
  <si>
    <t xml:space="preserve"> - Cesar Parra  -Subdirector Subdirección Artística y Cultural  -  Proceso Transformación Cultural para la Revitalización del  Centro
- María del Pilar  Maya - Subdirectora para la Gestión del Centro - Proceso Transformación Cultural para la Revitalización del  Centro
Fecha:30sep22
</t>
  </si>
  <si>
    <t>VERSION 8
 Se integran  5 indicadores actualizados y/o formulados por el Proceso Transformación Cultural para la Revitalización del Centro, con marco de referencia en el proceso y /o riesgo de gestión, como se relacionan a continuación:
23	Porcentaje de servidores misionales capacitados en el portafolio de bienes y servicios  - Clave de Riesgo
24	Porcentaje de eventos con permisos autorizados - Clave de Riesgo
25	Porcentaje de estímulos y apoyos concertados  adjudicados - Clave de Riesgo
26	Número de  personas que participan presencialmente en actividades artísticas y culturales  - Clave de Riesgo
27	Porcentaje de agentes y organizaciones del sector beneficiados con estímulos y apoyos- Proceso</t>
  </si>
  <si>
    <t xml:space="preserve">V8 Soportes mesas de trabajo actualización de riesgos del 2022- OAP </t>
  </si>
  <si>
    <t xml:space="preserve">  - Luz Mery Pongutá - Jefe Oficina Asesora de Planeación,  Equipo de trabajo: Profesionales apoyo OAP
</t>
  </si>
  <si>
    <t xml:space="preserve"> - Luz Mery Pongutá - Jefe Oficina Asesora de Planeación,  Equipo de trabajo: Profesional apoyo SIG- MIPG. </t>
  </si>
  <si>
    <t>VERSION 9- Se eliminan los  indicadores: Evaluaciones de desempeño, Fuga intelectual, rotación y movilidad de personal y prepensionados de talento humano
 Se elimina el indicador ley de transparencia de la OAP</t>
  </si>
  <si>
    <t>V9. Acta de comité de dirección del 28 de abril 2023. 
Acta de comité de dirección del 30 de agosto de 2023.</t>
  </si>
  <si>
    <t>Indicador</t>
  </si>
  <si>
    <t>ESTADO</t>
  </si>
  <si>
    <t>Porcentaje de expedientes identificados en el FUID</t>
  </si>
  <si>
    <t>Porcentaje de préstamos exitosos</t>
  </si>
  <si>
    <t xml:space="preserve">ESTRUCTURA SUJETO    +  VERBO EN PARTICIPIO PASADO+ (ELEMENTOS DESCRIPTIVOS)
</t>
  </si>
  <si>
    <r>
      <rPr>
        <sz val="10"/>
        <color rgb="FFCCCCFF"/>
        <rFont val="Arial"/>
        <family val="2"/>
      </rPr>
      <t>Información (dato)  que describe la situación previa a una intervención y con la cual es posible hacer seguimiento a un objetivo, proceso o proyecto o efectuar comparaciones relacionadas.</t>
    </r>
    <r>
      <rPr>
        <b/>
        <sz val="10"/>
        <color rgb="FFCCCCFF"/>
        <rFont val="Arial"/>
        <family val="2"/>
      </rPr>
      <t xml:space="preserve"> En otras palabras, corresponde a la valoración del diagnóstico inicial del indicador. </t>
    </r>
    <r>
      <rPr>
        <sz val="10"/>
        <color rgb="FFCCCCFF"/>
        <rFont val="Arial"/>
        <family val="2"/>
      </rPr>
      <t xml:space="preserve">
</t>
    </r>
  </si>
  <si>
    <t>XXXXXXXXXXXX</t>
  </si>
  <si>
    <r>
      <rPr>
        <sz val="11"/>
        <color rgb="FF0066CC"/>
        <rFont val="Arial"/>
        <family val="2"/>
      </rPr>
      <t xml:space="preserve">
- Invertir   el orden del nombre ( (verbo) + (sujeto)</t>
    </r>
    <r>
      <rPr>
        <sz val="11"/>
        <color rgb="FF808080"/>
        <rFont val="Arial"/>
        <family val="2"/>
      </rPr>
      <t xml:space="preserve">
</t>
    </r>
  </si>
  <si>
    <t>Identificar las variables de la formula (los datos comparables)  y explicar cómo se cuantifica y soporta la medición de cada variable.
Variable 1:XXXXXXXXXXXXXXXX
Variable 2:XXXXXXXXXXXXXXXX
Variable 3: XXXXXXXXXXXXXXXX</t>
  </si>
  <si>
    <r>
      <rPr>
        <sz val="10"/>
        <color rgb="FF0066CC"/>
        <rFont val="Arial"/>
        <family val="2"/>
      </rPr>
      <t>Reporte Anual  :  En el  periodo  se presento un ##%%  (calculo coherente con la formula del, indicador)  , que representa un Aumento? Disminución? o Sostenibilidad? (orientación del indicador)  frente a la  META definida para la vigencia?? periodo???, soportado en ( describir evidencias, sobra las cuales se cuantifica  (coherentes con la fuente de datos registra la ficha y las variables que contiene la formula,)  disponibles para consulta el carpeta del servidor (XXXXXXXXXXXXXXXXXXXX)
DIFICULTADES y/o NOVEDADES  PARA LA MEDICIÓN (El reporte fue generado por el ente externo no en el primer semestre, sino en el segundo semestre de la vigencia siguiente, situación imprevista por la FUGA; lo que representa retrasos en la toma de decisiones para la identificación de  acm pertinentes,  no obstante se logro  y supero la meta planteada)</t>
    </r>
    <r>
      <rPr>
        <sz val="10"/>
        <color theme="1"/>
        <rFont val="Arial"/>
        <family val="2"/>
      </rPr>
      <t xml:space="preserve">
</t>
    </r>
    <r>
      <rPr>
        <sz val="10"/>
        <color rgb="FFFF0000"/>
        <rFont val="Arial"/>
        <family val="2"/>
      </rPr>
      <t xml:space="preserve"> El resultado en el periodo evaluado se ubica en CONDICIÓN -  SASTISFACTORIO,  100% (VERIFICAR RESULTADO DE LA MEDICIÓN CON EL  RANGO DE GESTIÓN -  SEMAFORO DE COLORES DE ESTA FICHA)  de acuerdo con los rangos establecidos  (VERIFICAR RESULTADO DE LA MEDICIÓN CON EL  RANGO DE GESTIÓN -  SEMAFORO DE COLORES DE ESTA FICHA) l resultado desfavorable, obedece a (XXXXXXXXXXXXXXXXXXXXX) por tanto se aplicaran las siguientes CORRECCIONES )XXXXXXXXXXXXXXXX),  y se documentará  ACCION CORRECTIVA N en el marco del Plan de Mejoramiento por procesos.
Evidencias  (de la medición del indicador para el periodo como de las Acción Correctivas),  disponibles para consulta el carpeta del servidor (XXXXXXXXXXXXXXXXXXXX)
Al  cierre del periodo, se concluye un cumplimiento de la gestión  con un promedio del ##%%?? calificado como CONDICION ?????. ,(VERIFICAR RESULTADO DE LA MEDICIÓN CON EL  RANGO DE GESTIÓN -  SEMAFORO DE COLORES DE ESTA FICHA) NO obstante se tomaron la acciones correctivas durante la vigencia (XXXXXXXXXXXXXX), que se presentaron al líder de proceso para la toma de decisiones. </t>
    </r>
    <r>
      <rPr>
        <sz val="10"/>
        <color theme="1"/>
        <rFont val="Arial"/>
        <family val="2"/>
      </rPr>
      <t xml:space="preserve">
</t>
    </r>
  </si>
  <si>
    <r>
      <rPr>
        <sz val="11"/>
        <color theme="1"/>
        <rFont val="Arial"/>
        <family val="2"/>
      </rPr>
      <t xml:space="preserve">Descripción de la acción (corrección)  a tomar : </t>
    </r>
    <r>
      <rPr>
        <b/>
        <sz val="11"/>
        <color theme="1"/>
        <rFont val="Arial"/>
        <family val="2"/>
      </rPr>
      <t xml:space="preserve"> </t>
    </r>
    <r>
      <rPr>
        <sz val="11"/>
        <color rgb="FF0066CC"/>
        <rFont val="Arial"/>
        <family val="2"/>
      </rPr>
      <t>XXXXXXXXXXXXXXXXXXXXXXXXXXXXXXXXXXXXXXXXXXXXXXXXXXXXXXXXXXX.  DD/MM/AAAA</t>
    </r>
  </si>
  <si>
    <t>DD/MM/AAAA</t>
  </si>
  <si>
    <t>ii TRIM</t>
  </si>
  <si>
    <t>Comentarios XXXXXXXXXXXXXX</t>
  </si>
  <si>
    <r>
      <rPr>
        <b/>
        <sz val="12"/>
        <color theme="1"/>
        <rFont val="Arial"/>
        <family val="2"/>
      </rPr>
      <t xml:space="preserve">Nombre / Rol
</t>
    </r>
    <r>
      <rPr>
        <sz val="12"/>
        <color rgb="FF0066CC"/>
        <rFont val="Arial"/>
        <family val="2"/>
      </rPr>
      <t>XXXXXXX / XXXXXX</t>
    </r>
  </si>
  <si>
    <r>
      <rPr>
        <b/>
        <sz val="12"/>
        <color theme="1"/>
        <rFont val="Arial"/>
        <family val="2"/>
      </rPr>
      <t xml:space="preserve">Nombre / Rol
</t>
    </r>
    <r>
      <rPr>
        <sz val="12"/>
        <color rgb="FF0066CC"/>
        <rFont val="Arial"/>
        <family val="2"/>
      </rPr>
      <t>XXXXXXX / XXXXXX</t>
    </r>
  </si>
  <si>
    <r>
      <rPr>
        <b/>
        <sz val="12"/>
        <color theme="1"/>
        <rFont val="Arial"/>
        <family val="2"/>
      </rPr>
      <t xml:space="preserve">Nombre / Rol
</t>
    </r>
    <r>
      <rPr>
        <sz val="12"/>
        <color rgb="FF0066CC"/>
        <rFont val="Arial"/>
        <family val="2"/>
      </rPr>
      <t>XXXXXXX / XXXXXX</t>
    </r>
  </si>
  <si>
    <r>
      <rPr>
        <b/>
        <sz val="12"/>
        <color theme="1"/>
        <rFont val="Arial"/>
        <family val="2"/>
      </rPr>
      <t xml:space="preserve">Nombre / Rol
</t>
    </r>
    <r>
      <rPr>
        <sz val="12"/>
        <color rgb="FF0066CC"/>
        <rFont val="Arial"/>
        <family val="2"/>
      </rPr>
      <t>XXXXXXX / XXXXXX</t>
    </r>
  </si>
  <si>
    <t xml:space="preserve">COMPORTAMIENTO </t>
  </si>
  <si>
    <t xml:space="preserve">meta </t>
  </si>
  <si>
    <t>I trim</t>
  </si>
  <si>
    <t>II trim</t>
  </si>
  <si>
    <t>III trim</t>
  </si>
  <si>
    <t xml:space="preserve">aumento </t>
  </si>
  <si>
    <t xml:space="preserve">acumulado </t>
  </si>
  <si>
    <t xml:space="preserve">mantenimiento </t>
  </si>
  <si>
    <t>Proceso:</t>
  </si>
  <si>
    <t>Documento:</t>
  </si>
  <si>
    <t>Formato Ficha Técnica Indicador</t>
  </si>
  <si>
    <t>Código:</t>
  </si>
  <si>
    <t>GM-FT-03</t>
  </si>
  <si>
    <t xml:space="preserve">ANÁLISIS DE DATOS - PRIMER TRIMESTRE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</si>
</sst>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d/m/yyyy"/>
    <numFmt numFmtId="165" formatCode="_-* #,##0_-;\-* #,##0_-;_-* &quot;-&quot;??_-;_-@"/>
    <numFmt numFmtId="166" formatCode="#,##0.0"/>
    <numFmt numFmtId="167" formatCode="0.0"/>
    <numFmt numFmtId="168" formatCode="dd/mm/yyyy"/>
    <numFmt numFmtId="169" formatCode="0.0%"/>
    <numFmt numFmtId="170" formatCode="_-* #,##0.0_-;\-* #,##0.0_-;_-* &quot;-&quot;??_-;_-@"/>
    <numFmt numFmtId="171" formatCode="_-* #,##0.00_-;\-* #,##0.00_-;_-* &quot;-&quot;??_-;_-@"/>
  </numFmts>
  <fonts count="76" x14ac:knownFonts="1">
    <font>
      <sz val="10"/>
      <color rgb="FF000000"/>
      <name val="Arial"/>
      <scheme val="minor"/>
    </font>
    <font>
      <sz val="11"/>
      <color theme="1"/>
      <name val="Arial"/>
      <family val="2"/>
    </font>
    <font>
      <sz val="10"/>
      <color theme="1"/>
      <name val="Arial"/>
      <family val="2"/>
    </font>
    <font>
      <sz val="10"/>
      <name val="Arial"/>
      <family val="2"/>
    </font>
    <font>
      <b/>
      <sz val="10"/>
      <color theme="1"/>
      <name val="Arial"/>
      <family val="2"/>
    </font>
    <font>
      <b/>
      <sz val="12"/>
      <color theme="1"/>
      <name val="Arial"/>
      <family val="2"/>
    </font>
    <font>
      <sz val="12"/>
      <color theme="1"/>
      <name val="Arial"/>
      <family val="2"/>
    </font>
    <font>
      <b/>
      <sz val="9"/>
      <color theme="1"/>
      <name val="Arial"/>
      <family val="2"/>
    </font>
    <font>
      <sz val="11"/>
      <color theme="1"/>
      <name val="Arial"/>
      <family val="2"/>
    </font>
    <font>
      <b/>
      <u/>
      <sz val="9"/>
      <color theme="1"/>
      <name val="Arial"/>
      <family val="2"/>
    </font>
    <font>
      <b/>
      <u/>
      <sz val="9"/>
      <color theme="1"/>
      <name val="Arial"/>
      <family val="2"/>
    </font>
    <font>
      <b/>
      <sz val="11"/>
      <color theme="1"/>
      <name val="Arial"/>
      <family val="2"/>
    </font>
    <font>
      <sz val="9"/>
      <color theme="1"/>
      <name val="Arial"/>
      <family val="2"/>
    </font>
    <font>
      <sz val="10"/>
      <color rgb="FF000000"/>
      <name val="Arial"/>
      <family val="2"/>
    </font>
    <font>
      <b/>
      <sz val="12"/>
      <color rgb="FFFFFFFF"/>
      <name val="Arial"/>
      <family val="2"/>
    </font>
    <font>
      <b/>
      <sz val="10"/>
      <color rgb="FF000000"/>
      <name val="Arial"/>
      <family val="2"/>
    </font>
    <font>
      <sz val="11"/>
      <color theme="1"/>
      <name val="Calibri"/>
      <family val="2"/>
    </font>
    <font>
      <b/>
      <u/>
      <sz val="9"/>
      <color theme="1"/>
      <name val="Arial"/>
      <family val="2"/>
    </font>
    <font>
      <b/>
      <u/>
      <sz val="9"/>
      <color theme="1"/>
      <name val="Arial"/>
      <family val="2"/>
    </font>
    <font>
      <b/>
      <sz val="12"/>
      <color theme="0"/>
      <name val="Arial"/>
      <family val="2"/>
    </font>
    <font>
      <b/>
      <sz val="10"/>
      <color rgb="FF800080"/>
      <name val="Arial"/>
      <family val="2"/>
    </font>
    <font>
      <b/>
      <sz val="12"/>
      <color rgb="FF000000"/>
      <name val="Arial"/>
      <family val="2"/>
    </font>
    <font>
      <sz val="12"/>
      <color rgb="FF000000"/>
      <name val="Arial"/>
      <family val="2"/>
    </font>
    <font>
      <b/>
      <sz val="9"/>
      <color rgb="FF800080"/>
      <name val="Arial"/>
      <family val="2"/>
    </font>
    <font>
      <sz val="11"/>
      <color rgb="FF000000"/>
      <name val="Arial"/>
      <family val="2"/>
    </font>
    <font>
      <b/>
      <u/>
      <sz val="9"/>
      <color rgb="FF800080"/>
      <name val="Arial"/>
      <family val="2"/>
    </font>
    <font>
      <b/>
      <u/>
      <sz val="9"/>
      <color rgb="FF800080"/>
      <name val="Arial"/>
      <family val="2"/>
    </font>
    <font>
      <b/>
      <sz val="11"/>
      <color rgb="FF000000"/>
      <name val="Arial"/>
      <family val="2"/>
    </font>
    <font>
      <b/>
      <sz val="9"/>
      <color rgb="FFFF6600"/>
      <name val="Arial"/>
      <family val="2"/>
    </font>
    <font>
      <sz val="10"/>
      <color rgb="FF99CCFF"/>
      <name val="Arial"/>
      <family val="2"/>
    </font>
    <font>
      <b/>
      <sz val="9"/>
      <color rgb="FF000000"/>
      <name val="Arial"/>
      <family val="2"/>
    </font>
    <font>
      <sz val="9"/>
      <color rgb="FF000000"/>
      <name val="Arial"/>
      <family val="2"/>
    </font>
    <font>
      <sz val="10"/>
      <color rgb="FFFF0000"/>
      <name val="Arial"/>
      <family val="2"/>
    </font>
    <font>
      <b/>
      <sz val="12"/>
      <color rgb="FFFF0000"/>
      <name val="Arial"/>
      <family val="2"/>
    </font>
    <font>
      <b/>
      <sz val="11"/>
      <color rgb="FF008000"/>
      <name val="Arial"/>
      <family val="2"/>
    </font>
    <font>
      <b/>
      <sz val="12"/>
      <color rgb="FF808080"/>
      <name val="Arial"/>
      <family val="2"/>
    </font>
    <font>
      <b/>
      <sz val="12"/>
      <color rgb="FF7F7F7F"/>
      <name val="Arial"/>
      <family val="2"/>
    </font>
    <font>
      <b/>
      <sz val="12"/>
      <color rgb="FF008000"/>
      <name val="Arial"/>
      <family val="2"/>
    </font>
    <font>
      <sz val="12"/>
      <color rgb="FFFFFFFF"/>
      <name val="Arial"/>
      <family val="2"/>
    </font>
    <font>
      <sz val="12"/>
      <color rgb="FF808080"/>
      <name val="Arial"/>
      <family val="2"/>
    </font>
    <font>
      <b/>
      <sz val="12"/>
      <color rgb="FF003366"/>
      <name val="Arial"/>
      <family val="2"/>
    </font>
    <font>
      <sz val="10"/>
      <color rgb="FF008000"/>
      <name val="Arial"/>
      <family val="2"/>
    </font>
    <font>
      <sz val="10"/>
      <color rgb="FF000000"/>
      <name val="Calibri"/>
      <family val="2"/>
    </font>
    <font>
      <sz val="10"/>
      <color rgb="FF000000"/>
      <name val="Arial"/>
      <family val="2"/>
    </font>
    <font>
      <b/>
      <sz val="10"/>
      <color rgb="FF000000"/>
      <name val="Arial"/>
      <family val="2"/>
    </font>
    <font>
      <b/>
      <u/>
      <sz val="9"/>
      <color rgb="FF000000"/>
      <name val="Arial"/>
      <family val="2"/>
    </font>
    <font>
      <b/>
      <u/>
      <sz val="9"/>
      <color rgb="FF000000"/>
      <name val="Arial"/>
      <family val="2"/>
    </font>
    <font>
      <sz val="10"/>
      <color theme="1"/>
      <name val="Arial"/>
      <family val="2"/>
    </font>
    <font>
      <b/>
      <sz val="9"/>
      <color rgb="FFFF0000"/>
      <name val="Arial"/>
      <family val="2"/>
    </font>
    <font>
      <b/>
      <sz val="10"/>
      <color theme="1"/>
      <name val="Arial"/>
      <family val="2"/>
    </font>
    <font>
      <sz val="10"/>
      <color theme="1"/>
      <name val="Arial"/>
      <family val="2"/>
      <scheme val="minor"/>
    </font>
    <font>
      <b/>
      <sz val="12"/>
      <color rgb="FF7030A0"/>
      <name val="Arial"/>
      <family val="2"/>
    </font>
    <font>
      <sz val="11"/>
      <color rgb="FF000000"/>
      <name val="Calibri"/>
      <family val="2"/>
    </font>
    <font>
      <u/>
      <sz val="10"/>
      <color rgb="FF0000FF"/>
      <name val="Arial"/>
      <family val="2"/>
    </font>
    <font>
      <u/>
      <sz val="10"/>
      <color theme="1"/>
      <name val="Arial"/>
      <family val="2"/>
    </font>
    <font>
      <b/>
      <sz val="10"/>
      <color rgb="FFFF0000"/>
      <name val="Arial"/>
      <family val="2"/>
    </font>
    <font>
      <sz val="10"/>
      <color rgb="FFCCCCFF"/>
      <name val="Arial"/>
      <family val="2"/>
    </font>
    <font>
      <sz val="9"/>
      <color rgb="FF808080"/>
      <name val="Arial"/>
      <family val="2"/>
    </font>
    <font>
      <b/>
      <sz val="12"/>
      <color rgb="FF969696"/>
      <name val="Arial"/>
      <family val="2"/>
    </font>
    <font>
      <u/>
      <sz val="10"/>
      <color theme="1"/>
      <name val="Arial"/>
      <family val="2"/>
    </font>
    <font>
      <sz val="12"/>
      <color rgb="FF0066CC"/>
      <name val="Arial"/>
      <family val="2"/>
    </font>
    <font>
      <sz val="10"/>
      <color rgb="FF0066CC"/>
      <name val="Arial"/>
      <family val="2"/>
    </font>
    <font>
      <b/>
      <sz val="11"/>
      <color theme="1"/>
      <name val="Calibri"/>
      <family val="2"/>
    </font>
    <font>
      <b/>
      <sz val="11"/>
      <color rgb="FF000000"/>
      <name val="Calibri"/>
      <family val="2"/>
    </font>
    <font>
      <sz val="11"/>
      <color rgb="FFFF0000"/>
      <name val="Calibri"/>
      <family val="2"/>
    </font>
    <font>
      <sz val="11"/>
      <color rgb="FF0066CC"/>
      <name val="Arial"/>
      <family val="2"/>
    </font>
    <font>
      <sz val="9"/>
      <color rgb="FF333399"/>
      <name val="Arial"/>
      <family val="2"/>
    </font>
    <font>
      <sz val="11"/>
      <color rgb="FF808080"/>
      <name val="Arial"/>
      <family val="2"/>
    </font>
    <font>
      <strike/>
      <sz val="11"/>
      <color theme="1"/>
      <name val="Arial"/>
      <family val="2"/>
    </font>
    <font>
      <sz val="12"/>
      <color rgb="FF33CCCC"/>
      <name val="Arial"/>
      <family val="2"/>
    </font>
    <font>
      <b/>
      <sz val="10"/>
      <color rgb="FFFF6600"/>
      <name val="Arial"/>
      <family val="2"/>
    </font>
    <font>
      <b/>
      <u/>
      <sz val="10"/>
      <color theme="1"/>
      <name val="Arial"/>
      <family val="2"/>
    </font>
    <font>
      <b/>
      <u/>
      <sz val="10"/>
      <color rgb="FF0000FF"/>
      <name val="Arial"/>
      <family val="2"/>
    </font>
    <font>
      <u/>
      <sz val="10"/>
      <color rgb="FF1155CC"/>
      <name val="Arial"/>
      <family val="2"/>
    </font>
    <font>
      <b/>
      <sz val="10"/>
      <color rgb="FFCCCCFF"/>
      <name val="Arial"/>
      <family val="2"/>
    </font>
    <font>
      <b/>
      <sz val="11"/>
      <name val="Arial"/>
      <family val="2"/>
    </font>
  </fonts>
  <fills count="25">
    <fill>
      <patternFill patternType="none"/>
    </fill>
    <fill>
      <patternFill patternType="gray125"/>
    </fill>
    <fill>
      <patternFill patternType="solid">
        <fgColor rgb="FFFFFF99"/>
        <bgColor rgb="FFFFFF99"/>
      </patternFill>
    </fill>
    <fill>
      <patternFill patternType="solid">
        <fgColor rgb="FFFFFFFF"/>
        <bgColor rgb="FFFFFFFF"/>
      </patternFill>
    </fill>
    <fill>
      <patternFill patternType="solid">
        <fgColor rgb="FFC0C0C0"/>
        <bgColor rgb="FFC0C0C0"/>
      </patternFill>
    </fill>
    <fill>
      <patternFill patternType="solid">
        <fgColor rgb="FFFF9900"/>
        <bgColor rgb="FFFF9900"/>
      </patternFill>
    </fill>
    <fill>
      <patternFill patternType="solid">
        <fgColor theme="6"/>
        <bgColor theme="6"/>
      </patternFill>
    </fill>
    <fill>
      <patternFill patternType="solid">
        <fgColor theme="0"/>
        <bgColor theme="0"/>
      </patternFill>
    </fill>
    <fill>
      <patternFill patternType="solid">
        <fgColor rgb="FF99CC00"/>
        <bgColor rgb="FF99CC00"/>
      </patternFill>
    </fill>
    <fill>
      <patternFill patternType="solid">
        <fgColor rgb="FFFFFF00"/>
        <bgColor rgb="FFFFFF00"/>
      </patternFill>
    </fill>
    <fill>
      <patternFill patternType="solid">
        <fgColor rgb="FFFF0000"/>
        <bgColor rgb="FFFF0000"/>
      </patternFill>
    </fill>
    <fill>
      <patternFill patternType="solid">
        <fgColor rgb="FFDDD9C3"/>
        <bgColor rgb="FFDDD9C3"/>
      </patternFill>
    </fill>
    <fill>
      <patternFill patternType="solid">
        <fgColor rgb="FF808000"/>
        <bgColor rgb="FF808000"/>
      </patternFill>
    </fill>
    <fill>
      <patternFill patternType="solid">
        <fgColor rgb="FF92D050"/>
        <bgColor rgb="FF92D050"/>
      </patternFill>
    </fill>
    <fill>
      <patternFill patternType="solid">
        <fgColor rgb="FFFFFF66"/>
        <bgColor rgb="FFFFFF66"/>
      </patternFill>
    </fill>
    <fill>
      <patternFill patternType="solid">
        <fgColor rgb="FFD8D8D8"/>
        <bgColor rgb="FFD8D8D8"/>
      </patternFill>
    </fill>
    <fill>
      <patternFill patternType="solid">
        <fgColor rgb="FFFABF8F"/>
        <bgColor rgb="FFFABF8F"/>
      </patternFill>
    </fill>
    <fill>
      <patternFill patternType="solid">
        <fgColor rgb="FF76923C"/>
        <bgColor rgb="FF76923C"/>
      </patternFill>
    </fill>
    <fill>
      <patternFill patternType="solid">
        <fgColor rgb="FFFFFFCC"/>
        <bgColor rgb="FFFFFFCC"/>
      </patternFill>
    </fill>
    <fill>
      <patternFill patternType="solid">
        <fgColor rgb="FF00B050"/>
        <bgColor rgb="FF00B050"/>
      </patternFill>
    </fill>
    <fill>
      <patternFill patternType="solid">
        <fgColor rgb="FFC2D69B"/>
        <bgColor rgb="FFC2D69B"/>
      </patternFill>
    </fill>
    <fill>
      <patternFill patternType="solid">
        <fgColor rgb="FFE5E5E5"/>
        <bgColor rgb="FFE5E5E5"/>
      </patternFill>
    </fill>
    <fill>
      <patternFill patternType="solid">
        <fgColor rgb="FF339966"/>
        <bgColor rgb="FF339966"/>
      </patternFill>
    </fill>
    <fill>
      <patternFill patternType="solid">
        <fgColor rgb="FFCC99FF"/>
        <bgColor rgb="FFCC99FF"/>
      </patternFill>
    </fill>
    <fill>
      <patternFill patternType="solid">
        <fgColor rgb="FFFF8080"/>
        <bgColor rgb="FFFF8080"/>
      </patternFill>
    </fill>
  </fills>
  <borders count="137">
    <border>
      <left/>
      <right/>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hair">
        <color rgb="FF000000"/>
      </bottom>
      <diagonal/>
    </border>
    <border>
      <left/>
      <right style="hair">
        <color rgb="FF000000"/>
      </right>
      <top/>
      <bottom/>
      <diagonal/>
    </border>
    <border>
      <left style="hair">
        <color rgb="FF000000"/>
      </left>
      <right style="hair">
        <color rgb="FF000000"/>
      </right>
      <top/>
      <bottom style="hair">
        <color rgb="FF000000"/>
      </bottom>
      <diagonal/>
    </border>
    <border>
      <left style="hair">
        <color rgb="FF000000"/>
      </left>
      <right/>
      <top/>
      <bottom/>
      <diagonal/>
    </border>
    <border>
      <left/>
      <right/>
      <top/>
      <bottom/>
      <diagonal/>
    </border>
    <border>
      <left style="thin">
        <color rgb="FF000000"/>
      </left>
      <right style="thin">
        <color rgb="FF000000"/>
      </right>
      <top style="hair">
        <color rgb="FF000000"/>
      </top>
      <bottom style="hair">
        <color rgb="FF000000"/>
      </bottom>
      <diagonal/>
    </border>
    <border>
      <left/>
      <right style="hair">
        <color rgb="FF000000"/>
      </right>
      <top style="hair">
        <color rgb="FF000000"/>
      </top>
      <bottom/>
      <diagonal/>
    </border>
    <border>
      <left style="hair">
        <color rgb="FF000000"/>
      </left>
      <right style="hair">
        <color rgb="FF000000"/>
      </right>
      <top style="hair">
        <color rgb="FF000000"/>
      </top>
      <bottom style="hair">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hair">
        <color rgb="FF000000"/>
      </top>
      <bottom style="thin">
        <color rgb="FF000000"/>
      </bottom>
      <diagonal/>
    </border>
    <border>
      <left/>
      <right/>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style="medium">
        <color rgb="FF000000"/>
      </left>
      <right/>
      <top/>
      <bottom/>
      <diagonal/>
    </border>
    <border>
      <left/>
      <right/>
      <top/>
      <bottom/>
      <diagonal/>
    </border>
    <border>
      <left/>
      <right style="thin">
        <color rgb="FF000000"/>
      </right>
      <top/>
      <bottom/>
      <diagonal/>
    </border>
    <border>
      <left/>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top style="thin">
        <color rgb="FF000000"/>
      </top>
      <bottom/>
      <diagonal/>
    </border>
    <border>
      <left/>
      <right style="medium">
        <color rgb="FF000000"/>
      </right>
      <top style="thin">
        <color rgb="FF000000"/>
      </top>
      <bottom/>
      <diagonal/>
    </border>
    <border>
      <left style="thin">
        <color rgb="FF000000"/>
      </left>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right/>
      <top/>
      <bottom/>
      <diagonal/>
    </border>
    <border>
      <left/>
      <right style="medium">
        <color rgb="FF000000"/>
      </right>
      <top/>
      <bottom/>
      <diagonal/>
    </border>
    <border>
      <left/>
      <right/>
      <top/>
      <bottom/>
      <diagonal/>
    </border>
    <border>
      <left/>
      <right/>
      <top/>
      <bottom style="thin">
        <color rgb="FF000000"/>
      </bottom>
      <diagonal/>
    </border>
    <border>
      <left style="thin">
        <color rgb="FF000000"/>
      </left>
      <right/>
      <top style="thin">
        <color rgb="FF000000"/>
      </top>
      <bottom/>
      <diagonal/>
    </border>
    <border>
      <left/>
      <right/>
      <top/>
      <bottom/>
      <diagonal/>
    </border>
    <border>
      <left style="thin">
        <color rgb="FF000000"/>
      </left>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hair">
        <color rgb="FF000000"/>
      </right>
      <top/>
      <bottom style="thin">
        <color rgb="FF000000"/>
      </bottom>
      <diagonal/>
    </border>
    <border>
      <left/>
      <right style="thin">
        <color rgb="FF000000"/>
      </right>
      <top/>
      <bottom style="hair">
        <color rgb="FF000000"/>
      </bottom>
      <diagonal/>
    </border>
    <border>
      <left/>
      <right style="hair">
        <color rgb="FF000000"/>
      </right>
      <top/>
      <bottom/>
      <diagonal/>
    </border>
    <border>
      <left/>
      <right style="hair">
        <color rgb="FF000000"/>
      </right>
      <top/>
      <bottom style="hair">
        <color rgb="FF000000"/>
      </bottom>
      <diagonal/>
    </border>
    <border>
      <left/>
      <right/>
      <top/>
      <bottom style="hair">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medium">
        <color rgb="FF000000"/>
      </bottom>
      <diagonal/>
    </border>
    <border>
      <left/>
      <right/>
      <top/>
      <bottom style="medium">
        <color rgb="FF000000"/>
      </bottom>
      <diagonal/>
    </border>
    <border>
      <left style="thin">
        <color rgb="FF000000"/>
      </left>
      <right/>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medium">
        <color rgb="FF000000"/>
      </left>
      <right/>
      <top/>
      <bottom/>
      <diagonal/>
    </border>
    <border>
      <left/>
      <right style="thin">
        <color rgb="FF000000"/>
      </right>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hair">
        <color rgb="FF000000"/>
      </right>
      <top/>
      <bottom/>
      <diagonal/>
    </border>
    <border>
      <left style="hair">
        <color rgb="FF000000"/>
      </left>
      <right style="hair">
        <color rgb="FF000000"/>
      </right>
      <top/>
      <bottom/>
      <diagonal/>
    </border>
    <border>
      <left style="hair">
        <color rgb="FF000000"/>
      </left>
      <right style="medium">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top style="medium">
        <color rgb="FF000000"/>
      </top>
      <bottom style="thin">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bottom style="thin">
        <color rgb="FF000000"/>
      </bottom>
      <diagonal/>
    </border>
    <border>
      <left style="hair">
        <color rgb="FF000000"/>
      </left>
      <right/>
      <top style="hair">
        <color rgb="FF000000"/>
      </top>
      <bottom/>
      <diagonal/>
    </border>
    <border>
      <left/>
      <right/>
      <top style="hair">
        <color rgb="FF000000"/>
      </top>
      <bottom/>
      <diagonal/>
    </border>
    <border>
      <left style="medium">
        <color rgb="FF000000"/>
      </left>
      <right style="medium">
        <color rgb="FF000000"/>
      </right>
      <top style="medium">
        <color rgb="FF000000"/>
      </top>
      <bottom style="medium">
        <color rgb="FF000000"/>
      </bottom>
      <diagonal/>
    </border>
    <border>
      <left style="hair">
        <color rgb="FF000000"/>
      </left>
      <right/>
      <top/>
      <bottom/>
      <diagonal/>
    </border>
  </borders>
  <cellStyleXfs count="1">
    <xf numFmtId="0" fontId="0" fillId="0" borderId="0"/>
  </cellStyleXfs>
  <cellXfs count="919">
    <xf numFmtId="0" fontId="0" fillId="0" borderId="0" xfId="0" applyFont="1" applyAlignment="1"/>
    <xf numFmtId="0" fontId="2" fillId="0" borderId="1" xfId="0" applyFont="1" applyBorder="1" applyAlignment="1">
      <alignment horizontal="center" vertical="center" wrapText="1"/>
    </xf>
    <xf numFmtId="0" fontId="2" fillId="0" borderId="0" xfId="0" applyFont="1" applyAlignment="1">
      <alignment vertical="center" wrapText="1"/>
    </xf>
    <xf numFmtId="0" fontId="5" fillId="2" borderId="22" xfId="0" applyFont="1" applyFill="1" applyBorder="1" applyAlignment="1">
      <alignment horizontal="center" vertical="center" wrapText="1"/>
    </xf>
    <xf numFmtId="0" fontId="2" fillId="0" borderId="0" xfId="0" applyFont="1" applyAlignment="1">
      <alignment horizontal="center" vertical="center" wrapText="1"/>
    </xf>
    <xf numFmtId="0" fontId="7" fillId="4" borderId="32" xfId="0" applyFont="1" applyFill="1" applyBorder="1" applyAlignment="1">
      <alignment horizontal="center" vertical="top" wrapText="1"/>
    </xf>
    <xf numFmtId="0" fontId="4" fillId="4" borderId="34" xfId="0" applyFont="1" applyFill="1" applyBorder="1" applyAlignment="1">
      <alignment horizontal="center" wrapText="1"/>
    </xf>
    <xf numFmtId="0" fontId="7" fillId="4" borderId="36" xfId="0" applyFont="1" applyFill="1" applyBorder="1" applyAlignment="1">
      <alignment horizontal="center" vertical="top" wrapText="1"/>
    </xf>
    <xf numFmtId="0" fontId="9" fillId="4" borderId="37" xfId="0" applyFont="1" applyFill="1" applyBorder="1" applyAlignment="1">
      <alignment horizontal="center" vertical="top" wrapText="1"/>
    </xf>
    <xf numFmtId="0" fontId="10" fillId="4" borderId="38" xfId="0" applyFont="1" applyFill="1" applyBorder="1" applyAlignment="1">
      <alignment vertical="top" wrapText="1"/>
    </xf>
    <xf numFmtId="0" fontId="7" fillId="4" borderId="39" xfId="0" applyFont="1" applyFill="1" applyBorder="1" applyAlignment="1">
      <alignment horizontal="center" vertical="top" wrapText="1"/>
    </xf>
    <xf numFmtId="0" fontId="11" fillId="2" borderId="34" xfId="0" applyFont="1" applyFill="1" applyBorder="1" applyAlignment="1">
      <alignment horizontal="center" vertical="center" wrapText="1"/>
    </xf>
    <xf numFmtId="0" fontId="7" fillId="4" borderId="40" xfId="0" applyFont="1" applyFill="1" applyBorder="1" applyAlignment="1">
      <alignment horizontal="center" vertical="top" wrapText="1"/>
    </xf>
    <xf numFmtId="0" fontId="2" fillId="3" borderId="41" xfId="0" applyFont="1" applyFill="1" applyBorder="1" applyAlignment="1">
      <alignment vertical="top" wrapText="1"/>
    </xf>
    <xf numFmtId="0" fontId="4" fillId="5" borderId="42" xfId="0" applyFont="1" applyFill="1" applyBorder="1" applyAlignment="1">
      <alignment horizontal="center" vertical="top" wrapText="1"/>
    </xf>
    <xf numFmtId="0" fontId="2" fillId="3" borderId="43" xfId="0" applyFont="1" applyFill="1" applyBorder="1" applyAlignment="1">
      <alignment vertical="top" wrapText="1"/>
    </xf>
    <xf numFmtId="0" fontId="2" fillId="3" borderId="44" xfId="0" applyFont="1" applyFill="1" applyBorder="1" applyAlignment="1">
      <alignment vertical="top" wrapText="1"/>
    </xf>
    <xf numFmtId="0" fontId="5" fillId="0" borderId="29" xfId="0" applyFont="1" applyBorder="1" applyAlignment="1">
      <alignment horizontal="center" vertical="center" wrapText="1"/>
    </xf>
    <xf numFmtId="0" fontId="5" fillId="6" borderId="34" xfId="0" applyFont="1" applyFill="1" applyBorder="1" applyAlignment="1">
      <alignment horizontal="left" vertical="center" wrapText="1"/>
    </xf>
    <xf numFmtId="0" fontId="7" fillId="4" borderId="45" xfId="0" applyFont="1" applyFill="1" applyBorder="1" applyAlignment="1">
      <alignment horizontal="center" vertical="top" wrapText="1"/>
    </xf>
    <xf numFmtId="0" fontId="2" fillId="3" borderId="46" xfId="0" applyFont="1" applyFill="1" applyBorder="1" applyAlignment="1">
      <alignment vertical="top" wrapText="1"/>
    </xf>
    <xf numFmtId="0" fontId="4" fillId="5" borderId="47" xfId="0" applyFont="1" applyFill="1" applyBorder="1" applyAlignment="1">
      <alignment horizontal="center" vertical="top" wrapText="1"/>
    </xf>
    <xf numFmtId="0" fontId="5" fillId="0" borderId="34" xfId="0" applyFont="1" applyBorder="1" applyAlignment="1">
      <alignment vertical="top" wrapText="1"/>
    </xf>
    <xf numFmtId="0" fontId="7" fillId="4" borderId="52" xfId="0" applyFont="1" applyFill="1" applyBorder="1" applyAlignment="1">
      <alignment horizontal="center" vertical="top" wrapText="1"/>
    </xf>
    <xf numFmtId="0" fontId="2" fillId="3" borderId="53" xfId="0" applyFont="1" applyFill="1" applyBorder="1" applyAlignment="1">
      <alignment vertical="top" wrapText="1"/>
    </xf>
    <xf numFmtId="0" fontId="4" fillId="5" borderId="54" xfId="0" applyFont="1" applyFill="1" applyBorder="1" applyAlignment="1">
      <alignment horizontal="center" vertical="top" wrapText="1"/>
    </xf>
    <xf numFmtId="0" fontId="4" fillId="5" borderId="55" xfId="0" applyFont="1" applyFill="1" applyBorder="1" applyAlignment="1">
      <alignment horizontal="center" vertical="top" wrapText="1"/>
    </xf>
    <xf numFmtId="0" fontId="7" fillId="0" borderId="34" xfId="0" applyFont="1" applyBorder="1" applyAlignment="1">
      <alignment horizontal="left" vertical="center" wrapText="1"/>
    </xf>
    <xf numFmtId="0" fontId="7" fillId="0" borderId="34" xfId="0" applyFont="1" applyBorder="1" applyAlignment="1">
      <alignment horizontal="center" vertical="center" wrapText="1"/>
    </xf>
    <xf numFmtId="0" fontId="7" fillId="0" borderId="34" xfId="0" applyFont="1" applyBorder="1" applyAlignment="1">
      <alignment horizontal="left" vertical="top" wrapText="1"/>
    </xf>
    <xf numFmtId="0" fontId="12" fillId="3" borderId="34" xfId="0" applyFont="1" applyFill="1" applyBorder="1" applyAlignment="1">
      <alignment horizontal="center" vertical="center" wrapText="1"/>
    </xf>
    <xf numFmtId="0" fontId="2" fillId="0" borderId="0" xfId="0" applyFont="1" applyAlignment="1">
      <alignment vertical="top" wrapText="1"/>
    </xf>
    <xf numFmtId="0" fontId="5" fillId="2" borderId="65" xfId="0" applyFont="1" applyFill="1" applyBorder="1" applyAlignment="1">
      <alignment horizontal="center" vertical="center" wrapText="1"/>
    </xf>
    <xf numFmtId="0" fontId="2" fillId="0" borderId="2" xfId="0" applyFont="1" applyBorder="1" applyAlignment="1">
      <alignment horizontal="center" vertical="center" wrapText="1"/>
    </xf>
    <xf numFmtId="0" fontId="11" fillId="2" borderId="70" xfId="0" applyFont="1" applyFill="1" applyBorder="1" applyAlignment="1">
      <alignment horizontal="center" vertical="top" wrapText="1"/>
    </xf>
    <xf numFmtId="0" fontId="11" fillId="2" borderId="71" xfId="0" applyFont="1" applyFill="1" applyBorder="1" applyAlignment="1">
      <alignment horizontal="center" vertical="top" wrapText="1"/>
    </xf>
    <xf numFmtId="0" fontId="11" fillId="2" borderId="34" xfId="0" applyFont="1" applyFill="1" applyBorder="1" applyAlignment="1">
      <alignment horizontal="center" vertical="top" wrapText="1"/>
    </xf>
    <xf numFmtId="9" fontId="5" fillId="2" borderId="34" xfId="0" applyNumberFormat="1" applyFont="1" applyFill="1" applyBorder="1" applyAlignment="1">
      <alignment horizontal="center" vertical="top" wrapText="1"/>
    </xf>
    <xf numFmtId="0" fontId="5" fillId="0" borderId="70" xfId="0" applyFont="1" applyBorder="1" applyAlignment="1">
      <alignment vertical="center" wrapText="1"/>
    </xf>
    <xf numFmtId="9" fontId="5" fillId="2" borderId="71" xfId="0" applyNumberFormat="1" applyFont="1" applyFill="1" applyBorder="1" applyAlignment="1">
      <alignment vertical="center" wrapText="1"/>
    </xf>
    <xf numFmtId="0" fontId="5" fillId="0" borderId="34" xfId="0" applyFont="1" applyBorder="1" applyAlignment="1">
      <alignment horizontal="center" vertical="center" wrapText="1"/>
    </xf>
    <xf numFmtId="0" fontId="5" fillId="0" borderId="29" xfId="0" applyFont="1" applyBorder="1" applyAlignment="1">
      <alignment vertical="center" wrapText="1"/>
    </xf>
    <xf numFmtId="0" fontId="5" fillId="0" borderId="34" xfId="0" applyFont="1" applyBorder="1" applyAlignment="1">
      <alignment vertical="center" wrapText="1"/>
    </xf>
    <xf numFmtId="0" fontId="2" fillId="0" borderId="1" xfId="0" applyFont="1" applyBorder="1" applyAlignment="1">
      <alignment horizontal="right" vertical="center" wrapText="1"/>
    </xf>
    <xf numFmtId="0" fontId="11" fillId="3" borderId="44" xfId="0" applyFont="1" applyFill="1" applyBorder="1" applyAlignment="1">
      <alignment vertical="center" wrapText="1"/>
    </xf>
    <xf numFmtId="0" fontId="2" fillId="3" borderId="44" xfId="0" applyFont="1" applyFill="1" applyBorder="1" applyAlignment="1">
      <alignment vertical="center" wrapText="1"/>
    </xf>
    <xf numFmtId="0" fontId="5" fillId="11" borderId="71" xfId="0" applyFont="1" applyFill="1" applyBorder="1" applyAlignment="1">
      <alignment horizontal="center" vertical="top" wrapText="1"/>
    </xf>
    <xf numFmtId="0" fontId="5" fillId="11" borderId="77" xfId="0" applyFont="1" applyFill="1" applyBorder="1" applyAlignment="1">
      <alignment horizontal="center" vertical="top" wrapText="1"/>
    </xf>
    <xf numFmtId="0" fontId="14" fillId="12" borderId="34" xfId="0" applyFont="1" applyFill="1" applyBorder="1" applyAlignment="1">
      <alignment horizontal="center" vertical="top" wrapText="1"/>
    </xf>
    <xf numFmtId="0" fontId="2" fillId="0" borderId="34" xfId="0" applyFont="1" applyBorder="1" applyAlignment="1">
      <alignment horizontal="center" vertical="top" wrapText="1"/>
    </xf>
    <xf numFmtId="0" fontId="2" fillId="3" borderId="34" xfId="0" applyFont="1" applyFill="1" applyBorder="1" applyAlignment="1">
      <alignment horizontal="center" vertical="top" wrapText="1"/>
    </xf>
    <xf numFmtId="0" fontId="12" fillId="0" borderId="0" xfId="0" applyFont="1" applyAlignment="1">
      <alignment horizontal="left" vertical="center" wrapText="1"/>
    </xf>
    <xf numFmtId="0" fontId="13" fillId="0" borderId="0" xfId="0" applyFont="1" applyAlignment="1">
      <alignment vertical="center"/>
    </xf>
    <xf numFmtId="0" fontId="4" fillId="0" borderId="0" xfId="0" applyFont="1" applyAlignment="1">
      <alignment vertical="center" wrapText="1"/>
    </xf>
    <xf numFmtId="0" fontId="16" fillId="0" borderId="0" xfId="0" applyFont="1" applyAlignment="1">
      <alignment vertical="center"/>
    </xf>
    <xf numFmtId="0" fontId="2" fillId="0" borderId="0" xfId="0" applyFont="1" applyAlignment="1">
      <alignment vertical="center"/>
    </xf>
    <xf numFmtId="9" fontId="2" fillId="0" borderId="0" xfId="0" applyNumberFormat="1" applyFont="1" applyAlignment="1">
      <alignment horizontal="center" vertical="center" wrapText="1"/>
    </xf>
    <xf numFmtId="0" fontId="2" fillId="7" borderId="82" xfId="0" applyFont="1" applyFill="1" applyBorder="1"/>
    <xf numFmtId="0" fontId="6" fillId="0" borderId="70" xfId="0" applyFont="1" applyBorder="1" applyAlignment="1">
      <alignment vertical="center" wrapText="1"/>
    </xf>
    <xf numFmtId="165" fontId="5" fillId="4" borderId="34" xfId="0" applyNumberFormat="1" applyFont="1" applyFill="1" applyBorder="1" applyAlignment="1">
      <alignment vertical="center" wrapText="1"/>
    </xf>
    <xf numFmtId="0" fontId="13" fillId="0" borderId="34" xfId="0" applyFont="1" applyBorder="1" applyAlignment="1">
      <alignment horizontal="center" vertical="top"/>
    </xf>
    <xf numFmtId="0" fontId="13" fillId="3" borderId="34" xfId="0" applyFont="1" applyFill="1" applyBorder="1" applyAlignment="1">
      <alignment horizontal="center" vertical="top"/>
    </xf>
    <xf numFmtId="0" fontId="13" fillId="0" borderId="0" xfId="0" applyFont="1"/>
    <xf numFmtId="0" fontId="2" fillId="0" borderId="0" xfId="0" applyFont="1"/>
    <xf numFmtId="0" fontId="5" fillId="14" borderId="22" xfId="0" applyFont="1" applyFill="1" applyBorder="1" applyAlignment="1">
      <alignment horizontal="center" vertical="center" wrapText="1"/>
    </xf>
    <xf numFmtId="0" fontId="7" fillId="15" borderId="32" xfId="0" applyFont="1" applyFill="1" applyBorder="1" applyAlignment="1">
      <alignment horizontal="center" vertical="top" wrapText="1"/>
    </xf>
    <xf numFmtId="0" fontId="4" fillId="15" borderId="34" xfId="0" applyFont="1" applyFill="1" applyBorder="1" applyAlignment="1">
      <alignment horizontal="center" wrapText="1"/>
    </xf>
    <xf numFmtId="0" fontId="7" fillId="15" borderId="36" xfId="0" applyFont="1" applyFill="1" applyBorder="1" applyAlignment="1">
      <alignment horizontal="center" vertical="top" wrapText="1"/>
    </xf>
    <xf numFmtId="0" fontId="17" fillId="15" borderId="37" xfId="0" applyFont="1" applyFill="1" applyBorder="1" applyAlignment="1">
      <alignment horizontal="center" vertical="top" wrapText="1"/>
    </xf>
    <xf numFmtId="0" fontId="18" fillId="15" borderId="38" xfId="0" applyFont="1" applyFill="1" applyBorder="1" applyAlignment="1">
      <alignment vertical="top" wrapText="1"/>
    </xf>
    <xf numFmtId="0" fontId="7" fillId="15" borderId="39" xfId="0" applyFont="1" applyFill="1" applyBorder="1" applyAlignment="1">
      <alignment horizontal="center" vertical="top" wrapText="1"/>
    </xf>
    <xf numFmtId="0" fontId="11" fillId="11" borderId="34" xfId="0" applyFont="1" applyFill="1" applyBorder="1" applyAlignment="1">
      <alignment horizontal="center" vertical="center" wrapText="1"/>
    </xf>
    <xf numFmtId="0" fontId="7" fillId="15" borderId="40" xfId="0" applyFont="1" applyFill="1" applyBorder="1" applyAlignment="1">
      <alignment horizontal="center" vertical="top" wrapText="1"/>
    </xf>
    <xf numFmtId="0" fontId="2" fillId="7" borderId="41" xfId="0" applyFont="1" applyFill="1" applyBorder="1" applyAlignment="1">
      <alignment vertical="top" wrapText="1"/>
    </xf>
    <xf numFmtId="0" fontId="4" fillId="16" borderId="42" xfId="0" applyFont="1" applyFill="1" applyBorder="1" applyAlignment="1">
      <alignment horizontal="center" vertical="top" wrapText="1"/>
    </xf>
    <xf numFmtId="0" fontId="2" fillId="7" borderId="43" xfId="0" applyFont="1" applyFill="1" applyBorder="1" applyAlignment="1">
      <alignment vertical="top" wrapText="1"/>
    </xf>
    <xf numFmtId="0" fontId="2" fillId="7" borderId="44" xfId="0" applyFont="1" applyFill="1" applyBorder="1" applyAlignment="1">
      <alignment vertical="top" wrapText="1"/>
    </xf>
    <xf numFmtId="0" fontId="2" fillId="7" borderId="46" xfId="0" applyFont="1" applyFill="1" applyBorder="1" applyAlignment="1">
      <alignment vertical="top" wrapText="1"/>
    </xf>
    <xf numFmtId="0" fontId="7" fillId="15" borderId="45" xfId="0" applyFont="1" applyFill="1" applyBorder="1" applyAlignment="1">
      <alignment horizontal="center" vertical="top" wrapText="1"/>
    </xf>
    <xf numFmtId="0" fontId="4" fillId="16" borderId="47" xfId="0" applyFont="1" applyFill="1" applyBorder="1" applyAlignment="1">
      <alignment horizontal="center" vertical="top" wrapText="1"/>
    </xf>
    <xf numFmtId="0" fontId="7" fillId="15" borderId="52" xfId="0" applyFont="1" applyFill="1" applyBorder="1" applyAlignment="1">
      <alignment horizontal="center" vertical="top" wrapText="1"/>
    </xf>
    <xf numFmtId="0" fontId="2" fillId="7" borderId="53" xfId="0" applyFont="1" applyFill="1" applyBorder="1" applyAlignment="1">
      <alignment vertical="top" wrapText="1"/>
    </xf>
    <xf numFmtId="0" fontId="4" fillId="16" borderId="54" xfId="0" applyFont="1" applyFill="1" applyBorder="1" applyAlignment="1">
      <alignment horizontal="center" vertical="top" wrapText="1"/>
    </xf>
    <xf numFmtId="0" fontId="4" fillId="16" borderId="55" xfId="0" applyFont="1" applyFill="1" applyBorder="1" applyAlignment="1">
      <alignment horizontal="center" vertical="top" wrapText="1"/>
    </xf>
    <xf numFmtId="9" fontId="12" fillId="7" borderId="34" xfId="0" applyNumberFormat="1" applyFont="1" applyFill="1" applyBorder="1" applyAlignment="1">
      <alignment horizontal="center" vertical="center" wrapText="1"/>
    </xf>
    <xf numFmtId="0" fontId="12" fillId="7" borderId="34" xfId="0" applyFont="1" applyFill="1" applyBorder="1" applyAlignment="1">
      <alignment horizontal="center" vertical="center" wrapText="1"/>
    </xf>
    <xf numFmtId="0" fontId="5" fillId="11" borderId="65" xfId="0" applyFont="1" applyFill="1" applyBorder="1" applyAlignment="1">
      <alignment horizontal="center" vertical="center" wrapText="1"/>
    </xf>
    <xf numFmtId="0" fontId="11" fillId="14" borderId="70" xfId="0" applyFont="1" applyFill="1" applyBorder="1" applyAlignment="1">
      <alignment horizontal="center" vertical="top" wrapText="1"/>
    </xf>
    <xf numFmtId="0" fontId="11" fillId="14" borderId="71" xfId="0" applyFont="1" applyFill="1" applyBorder="1" applyAlignment="1">
      <alignment horizontal="center" vertical="top" wrapText="1"/>
    </xf>
    <xf numFmtId="0" fontId="11" fillId="14" borderId="34" xfId="0" applyFont="1" applyFill="1" applyBorder="1" applyAlignment="1">
      <alignment horizontal="center" vertical="top" wrapText="1"/>
    </xf>
    <xf numFmtId="9" fontId="5" fillId="14" borderId="34" xfId="0" applyNumberFormat="1" applyFont="1" applyFill="1" applyBorder="1" applyAlignment="1">
      <alignment horizontal="center" vertical="top" wrapText="1"/>
    </xf>
    <xf numFmtId="0" fontId="2" fillId="0" borderId="0" xfId="0" applyFont="1" applyAlignment="1">
      <alignment horizontal="center" vertical="top" wrapText="1"/>
    </xf>
    <xf numFmtId="0" fontId="6" fillId="0" borderId="70" xfId="0" applyFont="1" applyBorder="1" applyAlignment="1">
      <alignment vertical="top" wrapText="1"/>
    </xf>
    <xf numFmtId="9" fontId="5" fillId="14" borderId="71" xfId="0" applyNumberFormat="1" applyFont="1" applyFill="1" applyBorder="1" applyAlignment="1">
      <alignment vertical="center" wrapText="1"/>
    </xf>
    <xf numFmtId="165" fontId="5" fillId="15" borderId="34" xfId="0" applyNumberFormat="1" applyFont="1" applyFill="1" applyBorder="1" applyAlignment="1">
      <alignment horizontal="center" vertical="center" wrapText="1"/>
    </xf>
    <xf numFmtId="165" fontId="5" fillId="15" borderId="34" xfId="0" applyNumberFormat="1" applyFont="1" applyFill="1" applyBorder="1" applyAlignment="1">
      <alignment vertical="center" wrapText="1"/>
    </xf>
    <xf numFmtId="0" fontId="5" fillId="14" borderId="71" xfId="0" applyFont="1" applyFill="1" applyBorder="1" applyAlignment="1">
      <alignment horizontal="center" vertical="top" wrapText="1"/>
    </xf>
    <xf numFmtId="0" fontId="5" fillId="14" borderId="77" xfId="0" applyFont="1" applyFill="1" applyBorder="1" applyAlignment="1">
      <alignment horizontal="center" vertical="top" wrapText="1"/>
    </xf>
    <xf numFmtId="0" fontId="2" fillId="0" borderId="20" xfId="0" applyFont="1" applyBorder="1"/>
    <xf numFmtId="0" fontId="5" fillId="0" borderId="34" xfId="0" applyFont="1" applyBorder="1" applyAlignment="1">
      <alignment horizontal="left" vertical="center" wrapText="1"/>
    </xf>
    <xf numFmtId="0" fontId="5" fillId="2" borderId="34" xfId="0" applyFont="1" applyFill="1" applyBorder="1" applyAlignment="1">
      <alignment horizontal="center" vertical="top" wrapText="1"/>
    </xf>
    <xf numFmtId="0" fontId="2" fillId="7" borderId="44" xfId="0" applyFont="1" applyFill="1" applyBorder="1"/>
    <xf numFmtId="9" fontId="2" fillId="0" borderId="0" xfId="0" applyNumberFormat="1" applyFont="1" applyAlignment="1">
      <alignment vertical="center" wrapText="1"/>
    </xf>
    <xf numFmtId="0" fontId="4" fillId="7" borderId="44" xfId="0" applyFont="1" applyFill="1" applyBorder="1"/>
    <xf numFmtId="0" fontId="2" fillId="0" borderId="4" xfId="0" applyFont="1" applyBorder="1"/>
    <xf numFmtId="0" fontId="2" fillId="0" borderId="5" xfId="0" applyFont="1" applyBorder="1"/>
    <xf numFmtId="0" fontId="6" fillId="0" borderId="34" xfId="0" applyFont="1" applyBorder="1" applyAlignment="1">
      <alignment horizontal="center" vertical="top" wrapText="1"/>
    </xf>
    <xf numFmtId="0" fontId="6" fillId="3" borderId="34" xfId="0" applyFont="1" applyFill="1" applyBorder="1" applyAlignment="1">
      <alignment horizontal="center" vertical="top" wrapText="1"/>
    </xf>
    <xf numFmtId="0" fontId="5" fillId="19" borderId="34" xfId="0" applyFont="1" applyFill="1" applyBorder="1" applyAlignment="1">
      <alignment horizontal="center" vertical="center" wrapText="1"/>
    </xf>
    <xf numFmtId="0" fontId="5" fillId="3" borderId="34" xfId="0" applyFont="1" applyFill="1" applyBorder="1" applyAlignment="1">
      <alignment vertical="top" wrapText="1"/>
    </xf>
    <xf numFmtId="49" fontId="5" fillId="2" borderId="71" xfId="0" applyNumberFormat="1" applyFont="1" applyFill="1" applyBorder="1" applyAlignment="1">
      <alignment horizontal="center" vertical="center" wrapText="1"/>
    </xf>
    <xf numFmtId="0" fontId="5" fillId="0" borderId="29" xfId="0" applyFont="1" applyBorder="1" applyAlignment="1">
      <alignment horizontal="center" wrapText="1"/>
    </xf>
    <xf numFmtId="0" fontId="5" fillId="0" borderId="34" xfId="0" applyFont="1" applyBorder="1" applyAlignment="1">
      <alignment horizontal="center" wrapText="1"/>
    </xf>
    <xf numFmtId="0" fontId="6" fillId="4" borderId="34"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pplyAlignment="1">
      <alignment vertical="center" wrapText="1"/>
    </xf>
    <xf numFmtId="0" fontId="21" fillId="2" borderId="22" xfId="0" applyFont="1" applyFill="1" applyBorder="1" applyAlignment="1">
      <alignment horizontal="center" vertical="center" wrapText="1"/>
    </xf>
    <xf numFmtId="0" fontId="13" fillId="0" borderId="0" xfId="0" applyFont="1" applyAlignment="1">
      <alignment horizontal="center" vertical="center" wrapText="1"/>
    </xf>
    <xf numFmtId="0" fontId="23" fillId="4" borderId="32" xfId="0" applyFont="1" applyFill="1" applyBorder="1" applyAlignment="1">
      <alignment horizontal="center" vertical="top" wrapText="1"/>
    </xf>
    <xf numFmtId="0" fontId="20" fillId="4" borderId="34" xfId="0" applyFont="1" applyFill="1" applyBorder="1" applyAlignment="1">
      <alignment horizontal="center" wrapText="1"/>
    </xf>
    <xf numFmtId="0" fontId="23" fillId="4" borderId="36" xfId="0" applyFont="1" applyFill="1" applyBorder="1" applyAlignment="1">
      <alignment horizontal="center" vertical="top" wrapText="1"/>
    </xf>
    <xf numFmtId="0" fontId="25" fillId="4" borderId="37" xfId="0" applyFont="1" applyFill="1" applyBorder="1" applyAlignment="1">
      <alignment horizontal="center" vertical="top" wrapText="1"/>
    </xf>
    <xf numFmtId="0" fontId="26" fillId="4" borderId="38" xfId="0" applyFont="1" applyFill="1" applyBorder="1" applyAlignment="1">
      <alignment vertical="top" wrapText="1"/>
    </xf>
    <xf numFmtId="0" fontId="23" fillId="4" borderId="39" xfId="0" applyFont="1" applyFill="1" applyBorder="1" applyAlignment="1">
      <alignment horizontal="center" vertical="top" wrapText="1"/>
    </xf>
    <xf numFmtId="0" fontId="27" fillId="2" borderId="34" xfId="0" applyFont="1" applyFill="1" applyBorder="1" applyAlignment="1">
      <alignment horizontal="center" vertical="center" wrapText="1"/>
    </xf>
    <xf numFmtId="0" fontId="28" fillId="4" borderId="40" xfId="0" applyFont="1" applyFill="1" applyBorder="1" applyAlignment="1">
      <alignment horizontal="center" vertical="top" wrapText="1"/>
    </xf>
    <xf numFmtId="0" fontId="13" fillId="3" borderId="41" xfId="0" applyFont="1" applyFill="1" applyBorder="1" applyAlignment="1">
      <alignment vertical="top" wrapText="1"/>
    </xf>
    <xf numFmtId="0" fontId="15" fillId="5" borderId="42" xfId="0" applyFont="1" applyFill="1" applyBorder="1" applyAlignment="1">
      <alignment horizontal="center" vertical="top" wrapText="1"/>
    </xf>
    <xf numFmtId="0" fontId="13" fillId="3" borderId="43" xfId="0" applyFont="1" applyFill="1" applyBorder="1" applyAlignment="1">
      <alignment vertical="top" wrapText="1"/>
    </xf>
    <xf numFmtId="0" fontId="13" fillId="3" borderId="44" xfId="0" applyFont="1" applyFill="1" applyBorder="1" applyAlignment="1">
      <alignment vertical="top" wrapText="1"/>
    </xf>
    <xf numFmtId="0" fontId="21" fillId="13" borderId="34" xfId="0" applyFont="1" applyFill="1" applyBorder="1" applyAlignment="1">
      <alignment horizontal="left" vertical="center" wrapText="1"/>
    </xf>
    <xf numFmtId="0" fontId="28" fillId="4" borderId="45" xfId="0" applyFont="1" applyFill="1" applyBorder="1" applyAlignment="1">
      <alignment horizontal="center" vertical="top" wrapText="1"/>
    </xf>
    <xf numFmtId="0" fontId="13" fillId="3" borderId="46" xfId="0" applyFont="1" applyFill="1" applyBorder="1" applyAlignment="1">
      <alignment vertical="top" wrapText="1"/>
    </xf>
    <xf numFmtId="0" fontId="15" fillId="5" borderId="47" xfId="0" applyFont="1" applyFill="1" applyBorder="1" applyAlignment="1">
      <alignment horizontal="center" vertical="top" wrapText="1"/>
    </xf>
    <xf numFmtId="0" fontId="21" fillId="0" borderId="34" xfId="0" applyFont="1" applyBorder="1" applyAlignment="1">
      <alignment vertical="top" wrapText="1"/>
    </xf>
    <xf numFmtId="0" fontId="28" fillId="4" borderId="52" xfId="0" applyFont="1" applyFill="1" applyBorder="1" applyAlignment="1">
      <alignment horizontal="center" vertical="top" wrapText="1"/>
    </xf>
    <xf numFmtId="0" fontId="13" fillId="3" borderId="53" xfId="0" applyFont="1" applyFill="1" applyBorder="1" applyAlignment="1">
      <alignment vertical="top" wrapText="1"/>
    </xf>
    <xf numFmtId="0" fontId="15" fillId="5" borderId="54" xfId="0" applyFont="1" applyFill="1" applyBorder="1" applyAlignment="1">
      <alignment horizontal="center" vertical="top" wrapText="1"/>
    </xf>
    <xf numFmtId="0" fontId="15" fillId="5" borderId="55" xfId="0" applyFont="1" applyFill="1" applyBorder="1" applyAlignment="1">
      <alignment horizontal="center" vertical="top" wrapText="1"/>
    </xf>
    <xf numFmtId="0" fontId="30" fillId="0" borderId="34" xfId="0" applyFont="1" applyBorder="1" applyAlignment="1">
      <alignment horizontal="left" vertical="center" wrapText="1"/>
    </xf>
    <xf numFmtId="0" fontId="30" fillId="0" borderId="34" xfId="0" applyFont="1" applyBorder="1" applyAlignment="1">
      <alignment horizontal="center" vertical="center" wrapText="1"/>
    </xf>
    <xf numFmtId="0" fontId="30" fillId="0" borderId="34" xfId="0" applyFont="1" applyBorder="1" applyAlignment="1">
      <alignment horizontal="left" vertical="top" wrapText="1"/>
    </xf>
    <xf numFmtId="0" fontId="32" fillId="0" borderId="0" xfId="0" applyFont="1" applyAlignment="1">
      <alignment vertical="top" wrapText="1"/>
    </xf>
    <xf numFmtId="9" fontId="13" fillId="0" borderId="0" xfId="0" applyNumberFormat="1" applyFont="1" applyAlignment="1">
      <alignment horizontal="center" vertical="center" wrapText="1"/>
    </xf>
    <xf numFmtId="0" fontId="13" fillId="0" borderId="2" xfId="0" applyFont="1" applyBorder="1" applyAlignment="1">
      <alignment horizontal="center" vertical="center" wrapText="1"/>
    </xf>
    <xf numFmtId="0" fontId="27" fillId="2" borderId="70" xfId="0" applyFont="1" applyFill="1" applyBorder="1" applyAlignment="1">
      <alignment horizontal="center" vertical="top" wrapText="1"/>
    </xf>
    <xf numFmtId="0" fontId="34" fillId="2" borderId="71" xfId="0" applyFont="1" applyFill="1" applyBorder="1" applyAlignment="1">
      <alignment horizontal="center" vertical="top" wrapText="1"/>
    </xf>
    <xf numFmtId="0" fontId="27" fillId="2" borderId="34" xfId="0" applyFont="1" applyFill="1" applyBorder="1" applyAlignment="1">
      <alignment horizontal="center" vertical="top" wrapText="1"/>
    </xf>
    <xf numFmtId="9" fontId="21" fillId="2" borderId="34" xfId="0" applyNumberFormat="1" applyFont="1" applyFill="1" applyBorder="1" applyAlignment="1">
      <alignment horizontal="center" vertical="top" wrapText="1"/>
    </xf>
    <xf numFmtId="0" fontId="13" fillId="0" borderId="0" xfId="0" applyFont="1" applyAlignment="1">
      <alignment vertical="top" wrapText="1"/>
    </xf>
    <xf numFmtId="0" fontId="13" fillId="0" borderId="0" xfId="0" applyFont="1" applyAlignment="1">
      <alignment horizontal="center" vertical="top" wrapText="1"/>
    </xf>
    <xf numFmtId="0" fontId="35" fillId="0" borderId="70" xfId="0" applyFont="1" applyBorder="1" applyAlignment="1">
      <alignment vertical="center" wrapText="1"/>
    </xf>
    <xf numFmtId="9" fontId="35" fillId="2" borderId="71" xfId="0" applyNumberFormat="1" applyFont="1" applyFill="1" applyBorder="1" applyAlignment="1">
      <alignment vertical="center" wrapText="1"/>
    </xf>
    <xf numFmtId="0" fontId="36" fillId="0" borderId="29" xfId="0" applyFont="1" applyBorder="1" applyAlignment="1">
      <alignment horizontal="center" wrapText="1"/>
    </xf>
    <xf numFmtId="0" fontId="36" fillId="0" borderId="34" xfId="0" applyFont="1" applyBorder="1" applyAlignment="1">
      <alignment horizontal="center" wrapText="1"/>
    </xf>
    <xf numFmtId="0" fontId="35" fillId="0" borderId="34" xfId="0" applyFont="1" applyBorder="1" applyAlignment="1">
      <alignment horizontal="center" vertical="center" wrapText="1"/>
    </xf>
    <xf numFmtId="9" fontId="37" fillId="4" borderId="34" xfId="0" applyNumberFormat="1" applyFont="1" applyFill="1" applyBorder="1" applyAlignment="1">
      <alignment horizontal="center" vertical="center" wrapText="1"/>
    </xf>
    <xf numFmtId="0" fontId="36" fillId="0" borderId="29" xfId="0" applyFont="1" applyBorder="1" applyAlignment="1">
      <alignment horizontal="center" vertical="center" wrapText="1"/>
    </xf>
    <xf numFmtId="0" fontId="36" fillId="0" borderId="34" xfId="0" applyFont="1" applyBorder="1" applyAlignment="1">
      <alignment horizontal="center" vertical="center" wrapText="1"/>
    </xf>
    <xf numFmtId="0" fontId="39" fillId="0" borderId="70" xfId="0" applyFont="1" applyBorder="1" applyAlignment="1">
      <alignment vertical="center" wrapText="1"/>
    </xf>
    <xf numFmtId="0" fontId="36" fillId="0" borderId="29" xfId="0" applyFont="1" applyBorder="1" applyAlignment="1">
      <alignment vertical="center" wrapText="1"/>
    </xf>
    <xf numFmtId="0" fontId="36" fillId="0" borderId="34" xfId="0" applyFont="1" applyBorder="1" applyAlignment="1">
      <alignment vertical="center" wrapText="1"/>
    </xf>
    <xf numFmtId="0" fontId="35" fillId="0" borderId="34" xfId="0" applyFont="1" applyBorder="1" applyAlignment="1">
      <alignment vertical="center" wrapText="1"/>
    </xf>
    <xf numFmtId="9" fontId="35" fillId="4" borderId="34" xfId="0" applyNumberFormat="1" applyFont="1" applyFill="1" applyBorder="1" applyAlignment="1">
      <alignment vertical="center" wrapText="1"/>
    </xf>
    <xf numFmtId="0" fontId="21" fillId="0" borderId="70" xfId="0" applyFont="1" applyBorder="1" applyAlignment="1">
      <alignment vertical="center" wrapText="1"/>
    </xf>
    <xf numFmtId="9" fontId="37" fillId="2" borderId="71" xfId="0" applyNumberFormat="1" applyFont="1" applyFill="1" applyBorder="1" applyAlignment="1">
      <alignment vertical="center" wrapText="1"/>
    </xf>
    <xf numFmtId="0" fontId="21" fillId="0" borderId="34" xfId="0" applyFont="1" applyBorder="1" applyAlignment="1">
      <alignment horizontal="center" vertical="center" wrapText="1"/>
    </xf>
    <xf numFmtId="0" fontId="13" fillId="0" borderId="1" xfId="0" applyFont="1" applyBorder="1" applyAlignment="1">
      <alignment horizontal="right" vertical="center" wrapText="1"/>
    </xf>
    <xf numFmtId="0" fontId="27" fillId="3" borderId="44" xfId="0" applyFont="1" applyFill="1" applyBorder="1" applyAlignment="1">
      <alignment vertical="center" wrapText="1"/>
    </xf>
    <xf numFmtId="0" fontId="13" fillId="3" borderId="44" xfId="0" applyFont="1" applyFill="1" applyBorder="1" applyAlignment="1">
      <alignment vertical="center" wrapText="1"/>
    </xf>
    <xf numFmtId="0" fontId="41" fillId="0" borderId="0" xfId="0" applyFont="1" applyAlignment="1">
      <alignment vertical="center" wrapText="1"/>
    </xf>
    <xf numFmtId="0" fontId="43" fillId="0" borderId="0" xfId="0" applyFont="1"/>
    <xf numFmtId="0" fontId="42" fillId="0" borderId="0" xfId="0" applyFont="1" applyAlignment="1"/>
    <xf numFmtId="0" fontId="21" fillId="2" borderId="51" xfId="0" applyFont="1" applyFill="1" applyBorder="1" applyAlignment="1">
      <alignment horizontal="center"/>
    </xf>
    <xf numFmtId="0" fontId="43" fillId="0" borderId="4" xfId="0" applyFont="1" applyBorder="1"/>
    <xf numFmtId="0" fontId="43" fillId="0" borderId="56" xfId="0" applyFont="1" applyBorder="1"/>
    <xf numFmtId="0" fontId="30" fillId="4" borderId="90" xfId="0" applyFont="1" applyFill="1" applyBorder="1" applyAlignment="1">
      <alignment horizontal="center" vertical="top"/>
    </xf>
    <xf numFmtId="0" fontId="44" fillId="4" borderId="51" xfId="0" applyFont="1" applyFill="1" applyBorder="1" applyAlignment="1">
      <alignment horizontal="center"/>
    </xf>
    <xf numFmtId="0" fontId="45" fillId="4" borderId="90" xfId="0" applyFont="1" applyFill="1" applyBorder="1" applyAlignment="1">
      <alignment horizontal="center" vertical="top"/>
    </xf>
    <xf numFmtId="0" fontId="46" fillId="4" borderId="51" xfId="0" applyFont="1" applyFill="1" applyBorder="1" applyAlignment="1">
      <alignment vertical="top"/>
    </xf>
    <xf numFmtId="0" fontId="43" fillId="4" borderId="51" xfId="0" applyFont="1" applyFill="1" applyBorder="1" applyAlignment="1">
      <alignment vertical="top"/>
    </xf>
    <xf numFmtId="0" fontId="27" fillId="2" borderId="51" xfId="0" applyFont="1" applyFill="1" applyBorder="1" applyAlignment="1">
      <alignment horizontal="center"/>
    </xf>
    <xf numFmtId="0" fontId="30" fillId="4" borderId="91" xfId="0" applyFont="1" applyFill="1" applyBorder="1" applyAlignment="1">
      <alignment horizontal="center" vertical="top"/>
    </xf>
    <xf numFmtId="0" fontId="43" fillId="3" borderId="92" xfId="0" applyFont="1" applyFill="1" applyBorder="1" applyAlignment="1">
      <alignment vertical="top"/>
    </xf>
    <xf numFmtId="0" fontId="44" fillId="5" borderId="93" xfId="0" applyFont="1" applyFill="1" applyBorder="1" applyAlignment="1">
      <alignment horizontal="center" vertical="top"/>
    </xf>
    <xf numFmtId="0" fontId="43" fillId="3" borderId="0" xfId="0" applyFont="1" applyFill="1" applyAlignment="1">
      <alignment vertical="top"/>
    </xf>
    <xf numFmtId="0" fontId="43" fillId="3" borderId="56" xfId="0" applyFont="1" applyFill="1" applyBorder="1" applyAlignment="1">
      <alignment vertical="top"/>
    </xf>
    <xf numFmtId="0" fontId="21" fillId="13" borderId="51" xfId="0" applyFont="1" applyFill="1" applyBorder="1"/>
    <xf numFmtId="0" fontId="44" fillId="5" borderId="94" xfId="0" applyFont="1" applyFill="1" applyBorder="1" applyAlignment="1">
      <alignment horizontal="center" vertical="top"/>
    </xf>
    <xf numFmtId="0" fontId="44" fillId="5" borderId="92" xfId="0" applyFont="1" applyFill="1" applyBorder="1" applyAlignment="1">
      <alignment horizontal="center" vertical="top"/>
    </xf>
    <xf numFmtId="0" fontId="21" fillId="0" borderId="51" xfId="0" applyFont="1" applyBorder="1" applyAlignment="1">
      <alignment vertical="top"/>
    </xf>
    <xf numFmtId="0" fontId="44" fillId="5" borderId="91" xfId="0" applyFont="1" applyFill="1" applyBorder="1" applyAlignment="1">
      <alignment horizontal="center" vertical="top"/>
    </xf>
    <xf numFmtId="0" fontId="30" fillId="4" borderId="51" xfId="0" applyFont="1" applyFill="1" applyBorder="1" applyAlignment="1">
      <alignment horizontal="center" vertical="top"/>
    </xf>
    <xf numFmtId="0" fontId="43" fillId="3" borderId="4" xfId="0" applyFont="1" applyFill="1" applyBorder="1" applyAlignment="1">
      <alignment vertical="top"/>
    </xf>
    <xf numFmtId="0" fontId="44" fillId="5" borderId="90" xfId="0" applyFont="1" applyFill="1" applyBorder="1" applyAlignment="1">
      <alignment horizontal="center" vertical="top"/>
    </xf>
    <xf numFmtId="0" fontId="44" fillId="5" borderId="51" xfId="0" applyFont="1" applyFill="1" applyBorder="1" applyAlignment="1">
      <alignment horizontal="center" vertical="top"/>
    </xf>
    <xf numFmtId="0" fontId="30" fillId="0" borderId="56" xfId="0" applyFont="1" applyBorder="1"/>
    <xf numFmtId="0" fontId="30" fillId="0" borderId="56" xfId="0" applyFont="1" applyBorder="1" applyAlignment="1">
      <alignment horizontal="center"/>
    </xf>
    <xf numFmtId="0" fontId="30" fillId="0" borderId="34" xfId="0" applyFont="1" applyBorder="1" applyAlignment="1">
      <alignment vertical="top"/>
    </xf>
    <xf numFmtId="0" fontId="31" fillId="3" borderId="30" xfId="0" applyFont="1" applyFill="1" applyBorder="1" applyAlignment="1">
      <alignment horizontal="center"/>
    </xf>
    <xf numFmtId="0" fontId="48" fillId="3" borderId="30" xfId="0" applyFont="1" applyFill="1" applyBorder="1" applyAlignment="1">
      <alignment horizontal="center"/>
    </xf>
    <xf numFmtId="0" fontId="43" fillId="0" borderId="0" xfId="0" applyFont="1" applyAlignment="1">
      <alignment vertical="top"/>
    </xf>
    <xf numFmtId="0" fontId="43" fillId="3" borderId="0" xfId="0" applyFont="1" applyFill="1"/>
    <xf numFmtId="0" fontId="43" fillId="3" borderId="4" xfId="0" applyFont="1" applyFill="1" applyBorder="1"/>
    <xf numFmtId="0" fontId="43" fillId="0" borderId="75" xfId="0" applyFont="1" applyBorder="1"/>
    <xf numFmtId="0" fontId="21" fillId="2" borderId="34" xfId="0" applyFont="1" applyFill="1" applyBorder="1" applyAlignment="1">
      <alignment horizontal="center"/>
    </xf>
    <xf numFmtId="0" fontId="21" fillId="3" borderId="0" xfId="0" applyFont="1" applyFill="1" applyAlignment="1">
      <alignment horizontal="center"/>
    </xf>
    <xf numFmtId="0" fontId="27" fillId="2" borderId="34" xfId="0" applyFont="1" applyFill="1" applyBorder="1" applyAlignment="1">
      <alignment horizontal="center" vertical="top"/>
    </xf>
    <xf numFmtId="0" fontId="44" fillId="2" borderId="34" xfId="0" applyFont="1" applyFill="1" applyBorder="1" applyAlignment="1">
      <alignment horizontal="center" vertical="top"/>
    </xf>
    <xf numFmtId="0" fontId="49" fillId="2" borderId="34" xfId="0" applyFont="1" applyFill="1" applyBorder="1" applyAlignment="1">
      <alignment horizontal="center" vertical="top"/>
    </xf>
    <xf numFmtId="0" fontId="50" fillId="0" borderId="34" xfId="0" applyFont="1" applyBorder="1" applyAlignment="1"/>
    <xf numFmtId="0" fontId="21" fillId="3" borderId="34" xfId="0" applyFont="1" applyFill="1" applyBorder="1"/>
    <xf numFmtId="9" fontId="21" fillId="2" borderId="34" xfId="0" applyNumberFormat="1" applyFont="1" applyFill="1" applyBorder="1" applyAlignment="1">
      <alignment horizontal="center"/>
    </xf>
    <xf numFmtId="3" fontId="21" fillId="0" borderId="34" xfId="0" applyNumberFormat="1" applyFont="1" applyBorder="1" applyAlignment="1">
      <alignment horizontal="center"/>
    </xf>
    <xf numFmtId="166" fontId="21" fillId="0" borderId="34" xfId="0" applyNumberFormat="1" applyFont="1" applyBorder="1" applyAlignment="1">
      <alignment horizontal="center"/>
    </xf>
    <xf numFmtId="167" fontId="21" fillId="0" borderId="34" xfId="0" applyNumberFormat="1" applyFont="1" applyBorder="1" applyAlignment="1">
      <alignment horizontal="center"/>
    </xf>
    <xf numFmtId="4" fontId="21" fillId="9" borderId="34" xfId="0" applyNumberFormat="1" applyFont="1" applyFill="1" applyBorder="1" applyAlignment="1">
      <alignment horizontal="center" vertical="center"/>
    </xf>
    <xf numFmtId="0" fontId="47" fillId="0" borderId="34" xfId="0" applyFont="1" applyBorder="1" applyAlignment="1"/>
    <xf numFmtId="2" fontId="21" fillId="9" borderId="34" xfId="0" applyNumberFormat="1" applyFont="1" applyFill="1" applyBorder="1" applyAlignment="1">
      <alignment horizontal="center" vertical="center"/>
    </xf>
    <xf numFmtId="0" fontId="42" fillId="0" borderId="34" xfId="0" applyFont="1" applyBorder="1" applyAlignment="1"/>
    <xf numFmtId="0" fontId="47" fillId="0" borderId="0" xfId="0" applyFont="1" applyAlignment="1"/>
    <xf numFmtId="0" fontId="21" fillId="0" borderId="34" xfId="0" applyFont="1" applyBorder="1" applyAlignment="1">
      <alignment horizontal="center"/>
    </xf>
    <xf numFmtId="0" fontId="50" fillId="0" borderId="34" xfId="0" applyFont="1" applyBorder="1"/>
    <xf numFmtId="10" fontId="21" fillId="9" borderId="34" xfId="0" applyNumberFormat="1" applyFont="1" applyFill="1" applyBorder="1" applyAlignment="1">
      <alignment horizontal="right"/>
    </xf>
    <xf numFmtId="166" fontId="21" fillId="0" borderId="34" xfId="0" applyNumberFormat="1" applyFont="1" applyBorder="1" applyAlignment="1">
      <alignment horizontal="center"/>
    </xf>
    <xf numFmtId="166" fontId="42" fillId="0" borderId="34" xfId="0" applyNumberFormat="1" applyFont="1" applyBorder="1" applyAlignment="1"/>
    <xf numFmtId="0" fontId="21" fillId="0" borderId="34" xfId="0" applyFont="1" applyBorder="1"/>
    <xf numFmtId="166" fontId="21" fillId="0" borderId="34" xfId="0" applyNumberFormat="1" applyFont="1" applyBorder="1" applyAlignment="1">
      <alignment horizontal="right"/>
    </xf>
    <xf numFmtId="0" fontId="43" fillId="0" borderId="4" xfId="0" applyFont="1" applyBorder="1" applyAlignment="1">
      <alignment horizontal="right"/>
    </xf>
    <xf numFmtId="0" fontId="47" fillId="0" borderId="4" xfId="0" applyFont="1" applyBorder="1" applyAlignment="1"/>
    <xf numFmtId="0" fontId="49" fillId="0" borderId="4" xfId="0" applyFont="1" applyBorder="1" applyAlignment="1"/>
    <xf numFmtId="0" fontId="47" fillId="0" borderId="51" xfId="0" applyFont="1" applyBorder="1" applyAlignment="1"/>
    <xf numFmtId="0" fontId="44" fillId="0" borderId="0" xfId="0" applyFont="1"/>
    <xf numFmtId="0" fontId="21" fillId="11" borderId="51" xfId="0" applyFont="1" applyFill="1" applyBorder="1" applyAlignment="1">
      <alignment horizontal="center" vertical="top"/>
    </xf>
    <xf numFmtId="0" fontId="14" fillId="20" borderId="51" xfId="0" applyFont="1" applyFill="1" applyBorder="1" applyAlignment="1">
      <alignment vertical="top"/>
    </xf>
    <xf numFmtId="0" fontId="22" fillId="0" borderId="51" xfId="0" applyFont="1" applyBorder="1" applyAlignment="1">
      <alignment vertical="top"/>
    </xf>
    <xf numFmtId="0" fontId="22" fillId="3" borderId="51" xfId="0" applyFont="1" applyFill="1" applyBorder="1" applyAlignment="1">
      <alignment vertical="top"/>
    </xf>
    <xf numFmtId="0" fontId="22" fillId="18" borderId="51" xfId="0" applyFont="1" applyFill="1" applyBorder="1" applyAlignment="1">
      <alignment vertical="top"/>
    </xf>
    <xf numFmtId="0" fontId="43" fillId="0" borderId="0" xfId="0" applyFont="1" applyAlignment="1"/>
    <xf numFmtId="0" fontId="52" fillId="0" borderId="0" xfId="0" applyFont="1" applyAlignment="1"/>
    <xf numFmtId="0" fontId="5" fillId="13" borderId="34" xfId="0" applyFont="1" applyFill="1" applyBorder="1" applyAlignment="1">
      <alignment horizontal="left" vertical="center" wrapText="1"/>
    </xf>
    <xf numFmtId="0" fontId="11" fillId="2" borderId="95" xfId="0" applyFont="1" applyFill="1" applyBorder="1" applyAlignment="1">
      <alignment horizontal="center" vertical="top" wrapText="1"/>
    </xf>
    <xf numFmtId="0" fontId="35" fillId="0" borderId="34" xfId="0" applyFont="1" applyBorder="1" applyAlignment="1">
      <alignment horizontal="right"/>
    </xf>
    <xf numFmtId="9" fontId="5" fillId="4" borderId="96" xfId="0" applyNumberFormat="1" applyFont="1" applyFill="1" applyBorder="1" applyAlignment="1">
      <alignment vertical="center" wrapText="1"/>
    </xf>
    <xf numFmtId="0" fontId="2" fillId="0" borderId="34" xfId="0" applyFont="1" applyBorder="1"/>
    <xf numFmtId="0" fontId="5" fillId="2" borderId="71" xfId="0" applyFont="1" applyFill="1" applyBorder="1" applyAlignment="1">
      <alignment horizontal="center" vertical="top" wrapText="1"/>
    </xf>
    <xf numFmtId="0" fontId="5" fillId="2" borderId="77" xfId="0" applyFont="1" applyFill="1" applyBorder="1" applyAlignment="1">
      <alignment horizontal="center" vertical="top" wrapText="1"/>
    </xf>
    <xf numFmtId="0" fontId="7" fillId="0" borderId="29" xfId="0" applyFont="1" applyBorder="1" applyAlignment="1">
      <alignment horizontal="center" vertical="center" wrapText="1"/>
    </xf>
    <xf numFmtId="0" fontId="12" fillId="0" borderId="34" xfId="0" applyFont="1" applyBorder="1" applyAlignment="1">
      <alignment vertical="center" wrapText="1"/>
    </xf>
    <xf numFmtId="9" fontId="12" fillId="3" borderId="71" xfId="0" applyNumberFormat="1" applyFont="1" applyFill="1" applyBorder="1" applyAlignment="1">
      <alignment horizontal="center" vertical="center" wrapText="1"/>
    </xf>
    <xf numFmtId="0" fontId="2" fillId="0" borderId="63" xfId="0" applyFont="1" applyBorder="1"/>
    <xf numFmtId="0" fontId="2" fillId="0" borderId="61" xfId="0" applyFont="1" applyBorder="1"/>
    <xf numFmtId="0" fontId="2" fillId="0" borderId="64" xfId="0" applyFont="1" applyBorder="1"/>
    <xf numFmtId="0" fontId="55" fillId="0" borderId="0" xfId="0" applyFont="1" applyAlignment="1">
      <alignment vertical="center" wrapText="1"/>
    </xf>
    <xf numFmtId="0" fontId="57" fillId="3" borderId="34" xfId="0" applyFont="1" applyFill="1" applyBorder="1" applyAlignment="1">
      <alignment horizontal="center" vertical="center" wrapText="1"/>
    </xf>
    <xf numFmtId="0" fontId="35" fillId="0" borderId="29" xfId="0" applyFont="1" applyBorder="1" applyAlignment="1">
      <alignment vertical="center" wrapText="1"/>
    </xf>
    <xf numFmtId="9" fontId="37" fillId="4" borderId="34" xfId="0" applyNumberFormat="1" applyFont="1" applyFill="1" applyBorder="1" applyAlignment="1">
      <alignment vertical="center" wrapText="1"/>
    </xf>
    <xf numFmtId="9" fontId="58" fillId="4" borderId="34" xfId="0" applyNumberFormat="1" applyFont="1" applyFill="1" applyBorder="1" applyAlignment="1">
      <alignment vertical="center" wrapText="1"/>
    </xf>
    <xf numFmtId="0" fontId="5" fillId="21" borderId="71" xfId="0" applyFont="1" applyFill="1" applyBorder="1" applyAlignment="1">
      <alignment horizontal="center" vertical="top" wrapText="1"/>
    </xf>
    <xf numFmtId="0" fontId="5" fillId="3" borderId="70" xfId="0" applyFont="1" applyFill="1" applyBorder="1" applyAlignment="1">
      <alignment vertical="center" wrapText="1"/>
    </xf>
    <xf numFmtId="0" fontId="5" fillId="3" borderId="70" xfId="0" applyFont="1" applyFill="1" applyBorder="1" applyAlignment="1">
      <alignment horizontal="center" vertical="center" wrapText="1"/>
    </xf>
    <xf numFmtId="9" fontId="5" fillId="9" borderId="34" xfId="0" applyNumberFormat="1" applyFont="1" applyFill="1" applyBorder="1" applyAlignment="1">
      <alignment vertical="center" wrapText="1"/>
    </xf>
    <xf numFmtId="9" fontId="5" fillId="9" borderId="34" xfId="0" applyNumberFormat="1" applyFont="1" applyFill="1" applyBorder="1" applyAlignment="1">
      <alignment horizontal="right" vertical="center" wrapText="1"/>
    </xf>
    <xf numFmtId="0" fontId="6" fillId="3" borderId="70" xfId="0" applyFont="1" applyFill="1" applyBorder="1" applyAlignment="1">
      <alignment vertical="center" wrapText="1"/>
    </xf>
    <xf numFmtId="9" fontId="5" fillId="22" borderId="34" xfId="0" applyNumberFormat="1" applyFont="1" applyFill="1" applyBorder="1" applyAlignment="1">
      <alignment vertical="center" wrapText="1"/>
    </xf>
    <xf numFmtId="0" fontId="2" fillId="9" borderId="44" xfId="0" applyFont="1" applyFill="1" applyBorder="1" applyAlignment="1">
      <alignment horizontal="center" vertical="center" wrapText="1"/>
    </xf>
    <xf numFmtId="0" fontId="2" fillId="3" borderId="65" xfId="0" applyFont="1" applyFill="1" applyBorder="1" applyAlignment="1">
      <alignment vertical="center" wrapText="1"/>
    </xf>
    <xf numFmtId="0" fontId="2" fillId="3" borderId="80" xfId="0" applyFont="1" applyFill="1" applyBorder="1" applyAlignment="1">
      <alignment vertical="center" wrapText="1"/>
    </xf>
    <xf numFmtId="0" fontId="2" fillId="3" borderId="97" xfId="0" applyFont="1" applyFill="1" applyBorder="1" applyAlignment="1">
      <alignment vertical="center" wrapText="1"/>
    </xf>
    <xf numFmtId="0" fontId="2" fillId="3" borderId="98" xfId="0" applyFont="1" applyFill="1" applyBorder="1" applyAlignment="1">
      <alignment vertical="center" wrapText="1"/>
    </xf>
    <xf numFmtId="0" fontId="2" fillId="3" borderId="99" xfId="0" applyFont="1" applyFill="1" applyBorder="1" applyAlignment="1">
      <alignment vertical="center" wrapText="1"/>
    </xf>
    <xf numFmtId="0" fontId="2" fillId="2" borderId="44" xfId="0" applyFont="1" applyFill="1" applyBorder="1" applyAlignment="1">
      <alignment horizontal="center" vertical="center" wrapText="1"/>
    </xf>
    <xf numFmtId="1" fontId="5" fillId="2" borderId="71" xfId="0" applyNumberFormat="1" applyFont="1" applyFill="1" applyBorder="1" applyAlignment="1">
      <alignment horizontal="center" vertical="center" wrapText="1"/>
    </xf>
    <xf numFmtId="165" fontId="27" fillId="0" borderId="34" xfId="0" applyNumberFormat="1" applyFont="1" applyBorder="1" applyAlignment="1">
      <alignment vertical="center" wrapText="1"/>
    </xf>
    <xf numFmtId="9" fontId="33" fillId="4" borderId="34" xfId="0" applyNumberFormat="1" applyFont="1" applyFill="1" applyBorder="1" applyAlignment="1">
      <alignment vertical="center" wrapText="1"/>
    </xf>
    <xf numFmtId="1" fontId="37" fillId="0" borderId="29" xfId="0" applyNumberFormat="1" applyFont="1" applyBorder="1" applyAlignment="1">
      <alignment vertical="center" wrapText="1"/>
    </xf>
    <xf numFmtId="0" fontId="2" fillId="2" borderId="44" xfId="0" applyFont="1" applyFill="1" applyBorder="1" applyAlignment="1">
      <alignment vertical="center" wrapText="1"/>
    </xf>
    <xf numFmtId="0" fontId="11" fillId="3" borderId="34" xfId="0" applyFont="1" applyFill="1" applyBorder="1" applyAlignment="1">
      <alignment horizontal="center" vertical="center" wrapText="1"/>
    </xf>
    <xf numFmtId="0" fontId="5" fillId="2" borderId="100" xfId="0" applyFont="1" applyFill="1" applyBorder="1" applyAlignment="1">
      <alignment horizontal="center" vertical="top" wrapText="1"/>
    </xf>
    <xf numFmtId="0" fontId="13" fillId="0" borderId="34" xfId="0" applyFont="1" applyBorder="1" applyAlignment="1">
      <alignment horizontal="center" vertical="top" wrapText="1"/>
    </xf>
    <xf numFmtId="0" fontId="13" fillId="3" borderId="34" xfId="0" applyFont="1" applyFill="1" applyBorder="1" applyAlignment="1">
      <alignment horizontal="center" vertical="top" wrapText="1"/>
    </xf>
    <xf numFmtId="0" fontId="14" fillId="12" borderId="101" xfId="0" applyFont="1" applyFill="1" applyBorder="1" applyAlignment="1">
      <alignment horizontal="left" vertical="top" wrapText="1"/>
    </xf>
    <xf numFmtId="0" fontId="14" fillId="12" borderId="80" xfId="0" applyFont="1" applyFill="1" applyBorder="1" applyAlignment="1">
      <alignment horizontal="left" vertical="top" wrapText="1"/>
    </xf>
    <xf numFmtId="0" fontId="14" fillId="12" borderId="102" xfId="0" applyFont="1" applyFill="1" applyBorder="1" applyAlignment="1">
      <alignment horizontal="left" vertical="top" wrapText="1"/>
    </xf>
    <xf numFmtId="0" fontId="13" fillId="0" borderId="57" xfId="0" applyFont="1" applyBorder="1" applyAlignment="1">
      <alignment horizontal="center" vertical="top" wrapText="1"/>
    </xf>
    <xf numFmtId="0" fontId="14" fillId="12" borderId="103" xfId="0" applyFont="1" applyFill="1" applyBorder="1" applyAlignment="1">
      <alignment horizontal="left" vertical="top" wrapText="1"/>
    </xf>
    <xf numFmtId="0" fontId="14" fillId="12" borderId="44" xfId="0" applyFont="1" applyFill="1" applyBorder="1" applyAlignment="1">
      <alignment horizontal="left" vertical="top" wrapText="1"/>
    </xf>
    <xf numFmtId="0" fontId="14" fillId="12" borderId="104" xfId="0" applyFont="1" applyFill="1" applyBorder="1" applyAlignment="1">
      <alignment horizontal="left" vertical="top" wrapText="1"/>
    </xf>
    <xf numFmtId="0" fontId="14" fillId="12" borderId="105" xfId="0" applyFont="1" applyFill="1" applyBorder="1" applyAlignment="1">
      <alignment horizontal="left" vertical="top" wrapText="1"/>
    </xf>
    <xf numFmtId="0" fontId="14" fillId="12" borderId="53" xfId="0" applyFont="1" applyFill="1" applyBorder="1" applyAlignment="1">
      <alignment horizontal="left" vertical="top" wrapText="1"/>
    </xf>
    <xf numFmtId="0" fontId="14" fillId="12" borderId="106" xfId="0" applyFont="1" applyFill="1" applyBorder="1" applyAlignment="1">
      <alignment horizontal="left" vertical="top" wrapText="1"/>
    </xf>
    <xf numFmtId="0" fontId="4" fillId="2" borderId="77" xfId="0" applyFont="1" applyFill="1" applyBorder="1" applyAlignment="1">
      <alignment vertical="top" wrapText="1"/>
    </xf>
    <xf numFmtId="0" fontId="5" fillId="2" borderId="101" xfId="0" applyFont="1" applyFill="1" applyBorder="1" applyAlignment="1">
      <alignment horizontal="center" vertical="center" wrapText="1"/>
    </xf>
    <xf numFmtId="0" fontId="5" fillId="2" borderId="80" xfId="0" applyFont="1" applyFill="1" applyBorder="1" applyAlignment="1">
      <alignment horizontal="center" vertical="center" wrapText="1"/>
    </xf>
    <xf numFmtId="0" fontId="5" fillId="2" borderId="102" xfId="0" applyFont="1" applyFill="1" applyBorder="1" applyAlignment="1">
      <alignment horizontal="center" vertical="center" wrapText="1"/>
    </xf>
    <xf numFmtId="0" fontId="11" fillId="3" borderId="65" xfId="0" applyFont="1" applyFill="1" applyBorder="1" applyAlignment="1">
      <alignment horizontal="left" vertical="center" wrapText="1"/>
    </xf>
    <xf numFmtId="0" fontId="11" fillId="3" borderId="80" xfId="0" applyFont="1" applyFill="1" applyBorder="1" applyAlignment="1">
      <alignment horizontal="left" vertical="center" wrapText="1"/>
    </xf>
    <xf numFmtId="0" fontId="11" fillId="3" borderId="102" xfId="0" applyFont="1" applyFill="1" applyBorder="1" applyAlignment="1">
      <alignment horizontal="left" vertical="center" wrapText="1"/>
    </xf>
    <xf numFmtId="0" fontId="11" fillId="3" borderId="65" xfId="0" applyFont="1" applyFill="1" applyBorder="1" applyAlignment="1">
      <alignment horizontal="center" vertical="center" wrapText="1"/>
    </xf>
    <xf numFmtId="0" fontId="11" fillId="3" borderId="80" xfId="0" applyFont="1" applyFill="1" applyBorder="1" applyAlignment="1">
      <alignment horizontal="center" vertical="center" wrapText="1"/>
    </xf>
    <xf numFmtId="0" fontId="11" fillId="3" borderId="102" xfId="0" applyFont="1" applyFill="1" applyBorder="1" applyAlignment="1">
      <alignment horizontal="center" vertical="center" wrapText="1"/>
    </xf>
    <xf numFmtId="0" fontId="11" fillId="3" borderId="95" xfId="0" applyFont="1" applyFill="1" applyBorder="1" applyAlignment="1">
      <alignment horizontal="center" vertical="center" wrapText="1"/>
    </xf>
    <xf numFmtId="0" fontId="11" fillId="3" borderId="95" xfId="0" applyFont="1" applyFill="1" applyBorder="1" applyAlignment="1">
      <alignment vertical="top" wrapText="1"/>
    </xf>
    <xf numFmtId="0" fontId="11" fillId="3" borderId="107" xfId="0" applyFont="1" applyFill="1" applyBorder="1" applyAlignment="1">
      <alignment horizontal="left" vertical="top" wrapText="1"/>
    </xf>
    <xf numFmtId="0" fontId="5" fillId="2" borderId="105" xfId="0" applyFont="1" applyFill="1" applyBorder="1" applyAlignment="1">
      <alignment horizontal="center" vertical="center" wrapText="1"/>
    </xf>
    <xf numFmtId="0" fontId="5" fillId="2" borderId="53" xfId="0" applyFont="1" applyFill="1" applyBorder="1" applyAlignment="1">
      <alignment horizontal="center" vertical="center" wrapText="1"/>
    </xf>
    <xf numFmtId="0" fontId="5" fillId="2" borderId="106" xfId="0" applyFont="1" applyFill="1" applyBorder="1" applyAlignment="1">
      <alignment horizontal="center" vertical="center" wrapText="1"/>
    </xf>
    <xf numFmtId="0" fontId="11" fillId="3" borderId="100" xfId="0" applyFont="1" applyFill="1" applyBorder="1" applyAlignment="1">
      <alignment horizontal="left" vertical="center" wrapText="1"/>
    </xf>
    <xf numFmtId="0" fontId="11" fillId="3" borderId="53" xfId="0" applyFont="1" applyFill="1" applyBorder="1" applyAlignment="1">
      <alignment horizontal="left" vertical="center" wrapText="1"/>
    </xf>
    <xf numFmtId="0" fontId="11" fillId="3" borderId="106" xfId="0" applyFont="1" applyFill="1" applyBorder="1" applyAlignment="1">
      <alignment horizontal="left" vertical="center" wrapText="1"/>
    </xf>
    <xf numFmtId="0" fontId="11" fillId="3" borderId="100"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11" fillId="3" borderId="106"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11" fillId="3" borderId="39" xfId="0" applyFont="1" applyFill="1" applyBorder="1" applyAlignment="1">
      <alignment vertical="top" wrapText="1"/>
    </xf>
    <xf numFmtId="0" fontId="13" fillId="0" borderId="57" xfId="0" applyFont="1" applyBorder="1" applyAlignment="1">
      <alignment horizontal="left" vertical="top" wrapText="1"/>
    </xf>
    <xf numFmtId="0" fontId="13" fillId="0" borderId="49" xfId="0" applyFont="1" applyBorder="1" applyAlignment="1">
      <alignment horizontal="left" vertical="top" wrapText="1"/>
    </xf>
    <xf numFmtId="0" fontId="13" fillId="0" borderId="50" xfId="0" applyFont="1" applyBorder="1" applyAlignment="1">
      <alignment horizontal="left" vertical="top" wrapText="1"/>
    </xf>
    <xf numFmtId="0" fontId="13" fillId="0" borderId="49" xfId="0" applyFont="1" applyBorder="1" applyAlignment="1">
      <alignment horizontal="center" vertical="top" wrapText="1"/>
    </xf>
    <xf numFmtId="0" fontId="13" fillId="0" borderId="50" xfId="0" applyFont="1" applyBorder="1" applyAlignment="1">
      <alignment horizontal="center" vertical="top" wrapText="1"/>
    </xf>
    <xf numFmtId="0" fontId="13" fillId="0" borderId="31" xfId="0" applyFont="1" applyBorder="1" applyAlignment="1">
      <alignment horizontal="left" vertical="top" wrapText="1"/>
    </xf>
    <xf numFmtId="0" fontId="2" fillId="0" borderId="57" xfId="0" applyFont="1" applyBorder="1" applyAlignment="1">
      <alignment horizontal="left" vertical="top" wrapText="1"/>
    </xf>
    <xf numFmtId="0" fontId="2" fillId="0" borderId="58" xfId="0" applyFont="1" applyBorder="1" applyAlignment="1">
      <alignment horizontal="left" vertical="top" wrapText="1"/>
    </xf>
    <xf numFmtId="0" fontId="13" fillId="0" borderId="59" xfId="0" applyFont="1" applyBorder="1" applyAlignment="1">
      <alignment horizontal="left" vertical="top" wrapText="1"/>
    </xf>
    <xf numFmtId="0" fontId="13" fillId="0" borderId="0" xfId="0" applyFont="1" applyAlignment="1">
      <alignment horizontal="left" vertical="top" wrapText="1"/>
    </xf>
    <xf numFmtId="0" fontId="13" fillId="0" borderId="56" xfId="0" applyFont="1" applyBorder="1" applyAlignment="1">
      <alignment horizontal="left" vertical="top" wrapText="1"/>
    </xf>
    <xf numFmtId="0" fontId="13" fillId="0" borderId="59" xfId="0" applyFont="1" applyBorder="1" applyAlignment="1">
      <alignment horizontal="center" vertical="top" wrapText="1"/>
    </xf>
    <xf numFmtId="0" fontId="13" fillId="0" borderId="56" xfId="0" applyFont="1" applyBorder="1" applyAlignment="1">
      <alignment horizontal="center" vertical="top" wrapText="1"/>
    </xf>
    <xf numFmtId="0" fontId="13" fillId="0" borderId="79" xfId="0" applyFont="1" applyBorder="1" applyAlignment="1">
      <alignment horizontal="left" vertical="top" wrapText="1"/>
    </xf>
    <xf numFmtId="0" fontId="2" fillId="0" borderId="59" xfId="0" applyFont="1" applyBorder="1" applyAlignment="1">
      <alignment horizontal="left" vertical="top" wrapText="1"/>
    </xf>
    <xf numFmtId="0" fontId="2" fillId="0" borderId="2" xfId="0" applyFont="1" applyBorder="1" applyAlignment="1">
      <alignment horizontal="left" vertical="top" wrapText="1"/>
    </xf>
    <xf numFmtId="0" fontId="13" fillId="0" borderId="75" xfId="0" applyFont="1" applyBorder="1" applyAlignment="1">
      <alignment horizontal="left" vertical="top" wrapText="1"/>
    </xf>
    <xf numFmtId="0" fontId="13" fillId="0" borderId="4" xfId="0" applyFont="1" applyBorder="1" applyAlignment="1">
      <alignment horizontal="left" vertical="top" wrapText="1"/>
    </xf>
    <xf numFmtId="0" fontId="13" fillId="0" borderId="51" xfId="0" applyFont="1" applyBorder="1" applyAlignment="1">
      <alignment horizontal="left" vertical="top" wrapText="1"/>
    </xf>
    <xf numFmtId="0" fontId="13" fillId="0" borderId="75" xfId="0" applyFont="1" applyBorder="1" applyAlignment="1">
      <alignment horizontal="center" vertical="top" wrapText="1"/>
    </xf>
    <xf numFmtId="0" fontId="13" fillId="0" borderId="4" xfId="0" applyFont="1" applyBorder="1" applyAlignment="1">
      <alignment horizontal="center" vertical="top" wrapText="1"/>
    </xf>
    <xf numFmtId="0" fontId="13" fillId="0" borderId="51" xfId="0" applyFont="1" applyBorder="1" applyAlignment="1">
      <alignment horizontal="center" vertical="top" wrapText="1"/>
    </xf>
    <xf numFmtId="0" fontId="13" fillId="0" borderId="35" xfId="0" applyFont="1" applyBorder="1" applyAlignment="1">
      <alignment horizontal="left" vertical="top" wrapText="1"/>
    </xf>
    <xf numFmtId="0" fontId="2" fillId="0" borderId="75" xfId="0" applyFont="1" applyBorder="1" applyAlignment="1">
      <alignment horizontal="left" vertical="top" wrapText="1"/>
    </xf>
    <xf numFmtId="0" fontId="2" fillId="0" borderId="5" xfId="0" applyFont="1" applyBorder="1" applyAlignment="1">
      <alignment horizontal="left" vertical="top" wrapText="1"/>
    </xf>
    <xf numFmtId="0" fontId="6" fillId="0" borderId="34" xfId="0" applyFont="1" applyBorder="1" applyAlignment="1">
      <alignment vertical="center"/>
    </xf>
    <xf numFmtId="0" fontId="62" fillId="23" borderId="113" xfId="0" applyFont="1" applyFill="1" applyBorder="1" applyAlignment="1">
      <alignment horizontal="center" vertical="center" wrapText="1"/>
    </xf>
    <xf numFmtId="9" fontId="62" fillId="23" borderId="113" xfId="0" applyNumberFormat="1" applyFont="1" applyFill="1" applyBorder="1" applyAlignment="1">
      <alignment horizontal="center" vertical="center" wrapText="1"/>
    </xf>
    <xf numFmtId="0" fontId="62" fillId="23" borderId="114" xfId="0" applyFont="1" applyFill="1" applyBorder="1" applyAlignment="1">
      <alignment horizontal="center" vertical="center" wrapText="1"/>
    </xf>
    <xf numFmtId="0" fontId="62" fillId="23" borderId="117" xfId="0" applyFont="1" applyFill="1" applyBorder="1" applyAlignment="1">
      <alignment vertical="top" wrapText="1"/>
    </xf>
    <xf numFmtId="0" fontId="62" fillId="23" borderId="118" xfId="0" applyFont="1" applyFill="1" applyBorder="1" applyAlignment="1">
      <alignment vertical="top" wrapText="1"/>
    </xf>
    <xf numFmtId="0" fontId="62" fillId="4" borderId="119" xfId="0" applyFont="1" applyFill="1" applyBorder="1" applyAlignment="1">
      <alignment horizontal="center" vertical="center" wrapText="1"/>
    </xf>
    <xf numFmtId="0" fontId="62" fillId="4" borderId="102" xfId="0" applyFont="1" applyFill="1" applyBorder="1" applyAlignment="1">
      <alignment horizontal="center" vertical="center" wrapText="1"/>
    </xf>
    <xf numFmtId="0" fontId="16" fillId="3" borderId="120" xfId="0" applyFont="1" applyFill="1" applyBorder="1" applyAlignment="1">
      <alignment horizontal="center" vertical="center" wrapText="1"/>
    </xf>
    <xf numFmtId="0" fontId="64" fillId="3" borderId="121" xfId="0" applyFont="1" applyFill="1" applyBorder="1" applyAlignment="1">
      <alignment vertical="center" wrapText="1"/>
    </xf>
    <xf numFmtId="0" fontId="16" fillId="3" borderId="121" xfId="0" applyFont="1" applyFill="1" applyBorder="1" applyAlignment="1">
      <alignment vertical="center" wrapText="1"/>
    </xf>
    <xf numFmtId="0" fontId="16" fillId="3" borderId="121" xfId="0" applyFont="1" applyFill="1" applyBorder="1" applyAlignment="1">
      <alignment horizontal="center" vertical="center"/>
    </xf>
    <xf numFmtId="0" fontId="62" fillId="3" borderId="121" xfId="0" applyFont="1" applyFill="1" applyBorder="1" applyAlignment="1">
      <alignment horizontal="left" vertical="top" wrapText="1"/>
    </xf>
    <xf numFmtId="0" fontId="16" fillId="3" borderId="121" xfId="0" applyFont="1" applyFill="1" applyBorder="1" applyAlignment="1">
      <alignment horizontal="left" vertical="top" wrapText="1"/>
    </xf>
    <xf numFmtId="0" fontId="16" fillId="3" borderId="121" xfId="0" applyFont="1" applyFill="1" applyBorder="1" applyAlignment="1">
      <alignment horizontal="center" vertical="top" wrapText="1"/>
    </xf>
    <xf numFmtId="9" fontId="16" fillId="8" borderId="121" xfId="0" applyNumberFormat="1" applyFont="1" applyFill="1" applyBorder="1" applyAlignment="1">
      <alignment horizontal="left" vertical="top"/>
    </xf>
    <xf numFmtId="170" fontId="16" fillId="9" borderId="121" xfId="0" applyNumberFormat="1" applyFont="1" applyFill="1" applyBorder="1" applyAlignment="1">
      <alignment horizontal="left" vertical="top"/>
    </xf>
    <xf numFmtId="9" fontId="16" fillId="10" borderId="121" xfId="0" applyNumberFormat="1" applyFont="1" applyFill="1" applyBorder="1" applyAlignment="1">
      <alignment horizontal="left" vertical="top"/>
    </xf>
    <xf numFmtId="0" fontId="16" fillId="3" borderId="121" xfId="0" applyFont="1" applyFill="1" applyBorder="1" applyAlignment="1">
      <alignment horizontal="left" vertical="top"/>
    </xf>
    <xf numFmtId="169" fontId="16" fillId="0" borderId="121" xfId="0" applyNumberFormat="1" applyFont="1" applyBorder="1" applyAlignment="1">
      <alignment horizontal="left" vertical="top"/>
    </xf>
    <xf numFmtId="9" fontId="16" fillId="24" borderId="121" xfId="0" applyNumberFormat="1" applyFont="1" applyFill="1" applyBorder="1" applyAlignment="1">
      <alignment horizontal="left" vertical="top"/>
    </xf>
    <xf numFmtId="169" fontId="16" fillId="24" borderId="121" xfId="0" applyNumberFormat="1" applyFont="1" applyFill="1" applyBorder="1" applyAlignment="1">
      <alignment horizontal="left" vertical="top"/>
    </xf>
    <xf numFmtId="9" fontId="62" fillId="0" borderId="121" xfId="0" applyNumberFormat="1" applyFont="1" applyBorder="1" applyAlignment="1">
      <alignment horizontal="center" vertical="top"/>
    </xf>
    <xf numFmtId="0" fontId="16" fillId="8" borderId="71" xfId="0" applyFont="1" applyFill="1" applyBorder="1" applyAlignment="1">
      <alignment horizontal="center" vertical="center" wrapText="1"/>
    </xf>
    <xf numFmtId="0" fontId="16" fillId="0" borderId="29" xfId="0" applyFont="1" applyBorder="1" applyAlignment="1">
      <alignment vertical="top" wrapText="1"/>
    </xf>
    <xf numFmtId="0" fontId="16" fillId="3" borderId="122" xfId="0" applyFont="1" applyFill="1" applyBorder="1" applyAlignment="1">
      <alignment horizontal="center" vertical="center" wrapText="1"/>
    </xf>
    <xf numFmtId="0" fontId="16" fillId="3" borderId="34" xfId="0" applyFont="1" applyFill="1" applyBorder="1" applyAlignment="1">
      <alignment vertical="center" wrapText="1"/>
    </xf>
    <xf numFmtId="0" fontId="16" fillId="3" borderId="34" xfId="0" applyFont="1" applyFill="1" applyBorder="1" applyAlignment="1">
      <alignment horizontal="center" vertical="center"/>
    </xf>
    <xf numFmtId="0" fontId="62" fillId="3" borderId="34" xfId="0" applyFont="1" applyFill="1" applyBorder="1" applyAlignment="1">
      <alignment horizontal="left" vertical="top" wrapText="1"/>
    </xf>
    <xf numFmtId="0" fontId="16" fillId="3" borderId="34" xfId="0" applyFont="1" applyFill="1" applyBorder="1" applyAlignment="1">
      <alignment horizontal="left" vertical="top" wrapText="1"/>
    </xf>
    <xf numFmtId="9" fontId="16" fillId="3" borderId="34" xfId="0" applyNumberFormat="1" applyFont="1" applyFill="1" applyBorder="1" applyAlignment="1">
      <alignment horizontal="center" vertical="top"/>
    </xf>
    <xf numFmtId="9" fontId="16" fillId="8" borderId="34" xfId="0" applyNumberFormat="1" applyFont="1" applyFill="1" applyBorder="1" applyAlignment="1">
      <alignment horizontal="left" vertical="top"/>
    </xf>
    <xf numFmtId="170" fontId="16" fillId="9" borderId="34" xfId="0" applyNumberFormat="1" applyFont="1" applyFill="1" applyBorder="1" applyAlignment="1">
      <alignment horizontal="left" vertical="top"/>
    </xf>
    <xf numFmtId="9" fontId="16" fillId="10" borderId="34" xfId="0" applyNumberFormat="1" applyFont="1" applyFill="1" applyBorder="1" applyAlignment="1">
      <alignment horizontal="left" vertical="top"/>
    </xf>
    <xf numFmtId="169" fontId="16" fillId="0" borderId="34" xfId="0" applyNumberFormat="1" applyFont="1" applyBorder="1" applyAlignment="1">
      <alignment horizontal="left" vertical="top"/>
    </xf>
    <xf numFmtId="9" fontId="16" fillId="24" borderId="34" xfId="0" applyNumberFormat="1" applyFont="1" applyFill="1" applyBorder="1" applyAlignment="1">
      <alignment horizontal="left" vertical="top"/>
    </xf>
    <xf numFmtId="0" fontId="13" fillId="0" borderId="0" xfId="0" applyFont="1" applyAlignment="1">
      <alignment horizontal="center" vertical="center"/>
    </xf>
    <xf numFmtId="0" fontId="16" fillId="3" borderId="123" xfId="0" applyFont="1" applyFill="1" applyBorder="1" applyAlignment="1">
      <alignment horizontal="center" vertical="center" wrapText="1"/>
    </xf>
    <xf numFmtId="0" fontId="16" fillId="3" borderId="95" xfId="0" applyFont="1" applyFill="1" applyBorder="1" applyAlignment="1">
      <alignment vertical="center" wrapText="1"/>
    </xf>
    <xf numFmtId="0" fontId="16" fillId="3" borderId="95" xfId="0" applyFont="1" applyFill="1" applyBorder="1" applyAlignment="1">
      <alignment horizontal="center" vertical="center"/>
    </xf>
    <xf numFmtId="0" fontId="62" fillId="3" borderId="95" xfId="0" applyFont="1" applyFill="1" applyBorder="1" applyAlignment="1">
      <alignment horizontal="left" vertical="top" wrapText="1"/>
    </xf>
    <xf numFmtId="0" fontId="16" fillId="3" borderId="95" xfId="0" applyFont="1" applyFill="1" applyBorder="1" applyAlignment="1">
      <alignment horizontal="left" vertical="top" wrapText="1"/>
    </xf>
    <xf numFmtId="9" fontId="16" fillId="3" borderId="95" xfId="0" applyNumberFormat="1" applyFont="1" applyFill="1" applyBorder="1" applyAlignment="1">
      <alignment horizontal="center" vertical="top"/>
    </xf>
    <xf numFmtId="9" fontId="16" fillId="8" borderId="95" xfId="0" applyNumberFormat="1" applyFont="1" applyFill="1" applyBorder="1" applyAlignment="1">
      <alignment horizontal="left" vertical="top"/>
    </xf>
    <xf numFmtId="170" fontId="16" fillId="9" borderId="95" xfId="0" applyNumberFormat="1" applyFont="1" applyFill="1" applyBorder="1" applyAlignment="1">
      <alignment horizontal="left" vertical="top"/>
    </xf>
    <xf numFmtId="9" fontId="16" fillId="10" borderId="95" xfId="0" applyNumberFormat="1" applyFont="1" applyFill="1" applyBorder="1" applyAlignment="1">
      <alignment horizontal="left" vertical="top"/>
    </xf>
    <xf numFmtId="169" fontId="16" fillId="0" borderId="31" xfId="0" applyNumberFormat="1" applyFont="1" applyBorder="1" applyAlignment="1">
      <alignment horizontal="left" vertical="top"/>
    </xf>
    <xf numFmtId="9" fontId="16" fillId="24" borderId="77" xfId="0" applyNumberFormat="1" applyFont="1" applyFill="1" applyBorder="1" applyAlignment="1">
      <alignment horizontal="left" vertical="top"/>
    </xf>
    <xf numFmtId="169" fontId="16" fillId="0" borderId="77" xfId="0" applyNumberFormat="1" applyFont="1" applyBorder="1" applyAlignment="1">
      <alignment horizontal="left" vertical="top"/>
    </xf>
    <xf numFmtId="0" fontId="16" fillId="3" borderId="124" xfId="0" applyFont="1" applyFill="1" applyBorder="1" applyAlignment="1">
      <alignment horizontal="center" vertical="center" wrapText="1"/>
    </xf>
    <xf numFmtId="9" fontId="16" fillId="3" borderId="121" xfId="0" applyNumberFormat="1" applyFont="1" applyFill="1" applyBorder="1" applyAlignment="1">
      <alignment horizontal="center" vertical="top"/>
    </xf>
    <xf numFmtId="9" fontId="16" fillId="24" borderId="39" xfId="0" applyNumberFormat="1" applyFont="1" applyFill="1" applyBorder="1" applyAlignment="1">
      <alignment horizontal="left" vertical="top"/>
    </xf>
    <xf numFmtId="0" fontId="16" fillId="9" borderId="71" xfId="0" applyFont="1" applyFill="1" applyBorder="1" applyAlignment="1">
      <alignment vertical="top" wrapText="1"/>
    </xf>
    <xf numFmtId="0" fontId="16" fillId="3" borderId="70" xfId="0" applyFont="1" applyFill="1" applyBorder="1" applyAlignment="1">
      <alignment horizontal="center" vertical="center" wrapText="1"/>
    </xf>
    <xf numFmtId="0" fontId="64" fillId="3" borderId="34" xfId="0" applyFont="1" applyFill="1" applyBorder="1" applyAlignment="1">
      <alignment vertical="center" wrapText="1"/>
    </xf>
    <xf numFmtId="9" fontId="52" fillId="8" borderId="34" xfId="0" applyNumberFormat="1" applyFont="1" applyFill="1" applyBorder="1" applyAlignment="1">
      <alignment horizontal="left" vertical="top"/>
    </xf>
    <xf numFmtId="9" fontId="52" fillId="9" borderId="34" xfId="0" applyNumberFormat="1" applyFont="1" applyFill="1" applyBorder="1" applyAlignment="1">
      <alignment horizontal="left" vertical="top"/>
    </xf>
    <xf numFmtId="9" fontId="52" fillId="10" borderId="34" xfId="0" applyNumberFormat="1" applyFont="1" applyFill="1" applyBorder="1" applyAlignment="1">
      <alignment horizontal="left" vertical="top"/>
    </xf>
    <xf numFmtId="0" fontId="16" fillId="3" borderId="34" xfId="0" applyFont="1" applyFill="1" applyBorder="1" applyAlignment="1">
      <alignment horizontal="left" vertical="top"/>
    </xf>
    <xf numFmtId="1" fontId="16" fillId="24" borderId="34" xfId="0" applyNumberFormat="1" applyFont="1" applyFill="1" applyBorder="1" applyAlignment="1">
      <alignment horizontal="left" vertical="top"/>
    </xf>
    <xf numFmtId="9" fontId="62" fillId="0" borderId="34" xfId="0" applyNumberFormat="1" applyFont="1" applyBorder="1" applyAlignment="1">
      <alignment horizontal="center" vertical="center"/>
    </xf>
    <xf numFmtId="171" fontId="62" fillId="0" borderId="34" xfId="0" applyNumberFormat="1" applyFont="1" applyBorder="1" applyAlignment="1">
      <alignment horizontal="center" vertical="center"/>
    </xf>
    <xf numFmtId="0" fontId="16" fillId="3" borderId="34" xfId="0" applyFont="1" applyFill="1" applyBorder="1" applyAlignment="1">
      <alignment horizontal="center" vertical="top" wrapText="1"/>
    </xf>
    <xf numFmtId="10" fontId="62" fillId="0" borderId="34" xfId="0" applyNumberFormat="1" applyFont="1" applyBorder="1" applyAlignment="1">
      <alignment horizontal="center" vertical="center"/>
    </xf>
    <xf numFmtId="0" fontId="16" fillId="9" borderId="71" xfId="0" applyFont="1" applyFill="1" applyBorder="1" applyAlignment="1">
      <alignment horizontal="center" vertical="center" wrapText="1"/>
    </xf>
    <xf numFmtId="9" fontId="52" fillId="8" borderId="121" xfId="0" applyNumberFormat="1" applyFont="1" applyFill="1" applyBorder="1" applyAlignment="1">
      <alignment horizontal="left" vertical="top"/>
    </xf>
    <xf numFmtId="9" fontId="52" fillId="9" borderId="121" xfId="0" applyNumberFormat="1" applyFont="1" applyFill="1" applyBorder="1" applyAlignment="1">
      <alignment horizontal="left" vertical="top"/>
    </xf>
    <xf numFmtId="9" fontId="52" fillId="10" borderId="121" xfId="0" applyNumberFormat="1" applyFont="1" applyFill="1" applyBorder="1" applyAlignment="1">
      <alignment horizontal="left" vertical="top"/>
    </xf>
    <xf numFmtId="9" fontId="62" fillId="0" borderId="121" xfId="0" applyNumberFormat="1" applyFont="1" applyBorder="1" applyAlignment="1">
      <alignment horizontal="center" vertical="center"/>
    </xf>
    <xf numFmtId="0" fontId="16" fillId="8" borderId="125" xfId="0" applyFont="1" applyFill="1" applyBorder="1" applyAlignment="1">
      <alignment horizontal="center" vertical="center" wrapText="1"/>
    </xf>
    <xf numFmtId="0" fontId="16" fillId="3" borderId="119" xfId="0" applyFont="1" applyFill="1" applyBorder="1" applyAlignment="1">
      <alignment horizontal="center" vertical="center" wrapText="1"/>
    </xf>
    <xf numFmtId="0" fontId="64" fillId="3" borderId="95" xfId="0" applyFont="1" applyFill="1" applyBorder="1" applyAlignment="1">
      <alignment vertical="center" wrapText="1"/>
    </xf>
    <xf numFmtId="0" fontId="16" fillId="3" borderId="95" xfId="0" applyFont="1" applyFill="1" applyBorder="1" applyAlignment="1">
      <alignment horizontal="center" vertical="top" wrapText="1"/>
    </xf>
    <xf numFmtId="9" fontId="52" fillId="8" borderId="95" xfId="0" applyNumberFormat="1" applyFont="1" applyFill="1" applyBorder="1" applyAlignment="1">
      <alignment horizontal="left" vertical="top"/>
    </xf>
    <xf numFmtId="9" fontId="52" fillId="9" borderId="95" xfId="0" applyNumberFormat="1" applyFont="1" applyFill="1" applyBorder="1" applyAlignment="1">
      <alignment horizontal="left" vertical="top"/>
    </xf>
    <xf numFmtId="9" fontId="52" fillId="10" borderId="95" xfId="0" applyNumberFormat="1" applyFont="1" applyFill="1" applyBorder="1" applyAlignment="1">
      <alignment horizontal="left" vertical="top"/>
    </xf>
    <xf numFmtId="0" fontId="16" fillId="3" borderId="77" xfId="0" applyFont="1" applyFill="1" applyBorder="1" applyAlignment="1">
      <alignment horizontal="left" vertical="top"/>
    </xf>
    <xf numFmtId="1" fontId="16" fillId="24" borderId="77" xfId="0" applyNumberFormat="1" applyFont="1" applyFill="1" applyBorder="1" applyAlignment="1">
      <alignment horizontal="left" vertical="top"/>
    </xf>
    <xf numFmtId="9" fontId="62" fillId="0" borderId="77" xfId="0" applyNumberFormat="1" applyFont="1" applyBorder="1" applyAlignment="1">
      <alignment horizontal="center" vertical="center"/>
    </xf>
    <xf numFmtId="9" fontId="16" fillId="9" borderId="121" xfId="0" applyNumberFormat="1" applyFont="1" applyFill="1" applyBorder="1" applyAlignment="1">
      <alignment horizontal="left" vertical="top"/>
    </xf>
    <xf numFmtId="0" fontId="16" fillId="9" borderId="107" xfId="0" applyFont="1" applyFill="1" applyBorder="1" applyAlignment="1">
      <alignment horizontal="center" vertical="center" wrapText="1"/>
    </xf>
    <xf numFmtId="0" fontId="16" fillId="3" borderId="95" xfId="0" applyFont="1" applyFill="1" applyBorder="1" applyAlignment="1">
      <alignment horizontal="left" vertical="top"/>
    </xf>
    <xf numFmtId="9" fontId="16" fillId="24" borderId="95" xfId="0" applyNumberFormat="1" applyFont="1" applyFill="1" applyBorder="1" applyAlignment="1">
      <alignment horizontal="left" vertical="top"/>
    </xf>
    <xf numFmtId="1" fontId="16" fillId="9" borderId="95" xfId="0" applyNumberFormat="1" applyFont="1" applyFill="1" applyBorder="1" applyAlignment="1">
      <alignment horizontal="left" vertical="top"/>
    </xf>
    <xf numFmtId="9" fontId="62" fillId="0" borderId="31" xfId="0" applyNumberFormat="1" applyFont="1" applyBorder="1" applyAlignment="1">
      <alignment horizontal="center" vertical="center"/>
    </xf>
    <xf numFmtId="0" fontId="16" fillId="3" borderId="121" xfId="0" applyFont="1" applyFill="1" applyBorder="1" applyAlignment="1">
      <alignment horizontal="center" vertical="top"/>
    </xf>
    <xf numFmtId="0" fontId="52" fillId="9" borderId="121" xfId="0" applyFont="1" applyFill="1" applyBorder="1" applyAlignment="1">
      <alignment horizontal="left" vertical="top"/>
    </xf>
    <xf numFmtId="0" fontId="16" fillId="10" borderId="125"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77" xfId="0" applyFont="1" applyFill="1" applyBorder="1" applyAlignment="1">
      <alignment vertical="center" wrapText="1"/>
    </xf>
    <xf numFmtId="0" fontId="62" fillId="3" borderId="77" xfId="0" applyFont="1" applyFill="1" applyBorder="1" applyAlignment="1">
      <alignment horizontal="left" vertical="top" wrapText="1"/>
    </xf>
    <xf numFmtId="0" fontId="16" fillId="3" borderId="77" xfId="0" applyFont="1" applyFill="1" applyBorder="1" applyAlignment="1">
      <alignment horizontal="left" vertical="top" wrapText="1"/>
    </xf>
    <xf numFmtId="0" fontId="16" fillId="3" borderId="77" xfId="0" applyFont="1" applyFill="1" applyBorder="1" applyAlignment="1">
      <alignment horizontal="center" vertical="top"/>
    </xf>
    <xf numFmtId="9" fontId="52" fillId="8" borderId="77" xfId="0" applyNumberFormat="1" applyFont="1" applyFill="1" applyBorder="1" applyAlignment="1">
      <alignment horizontal="left" vertical="top"/>
    </xf>
    <xf numFmtId="0" fontId="52" fillId="9" borderId="77" xfId="0" applyFont="1" applyFill="1" applyBorder="1" applyAlignment="1">
      <alignment horizontal="left" vertical="top"/>
    </xf>
    <xf numFmtId="9" fontId="52" fillId="10" borderId="77" xfId="0" applyNumberFormat="1" applyFont="1" applyFill="1" applyBorder="1" applyAlignment="1">
      <alignment horizontal="left" vertical="top"/>
    </xf>
    <xf numFmtId="169" fontId="16" fillId="24" borderId="77" xfId="0" applyNumberFormat="1" applyFont="1" applyFill="1" applyBorder="1" applyAlignment="1">
      <alignment horizontal="left" vertical="top"/>
    </xf>
    <xf numFmtId="169" fontId="16" fillId="24" borderId="95" xfId="0" applyNumberFormat="1" applyFont="1" applyFill="1" applyBorder="1" applyAlignment="1">
      <alignment horizontal="left" vertical="top"/>
    </xf>
    <xf numFmtId="169" fontId="62" fillId="0" borderId="77" xfId="0" applyNumberFormat="1" applyFont="1" applyBorder="1" applyAlignment="1">
      <alignment horizontal="center" vertical="center"/>
    </xf>
    <xf numFmtId="0" fontId="16" fillId="3" borderId="126" xfId="0" applyFont="1" applyFill="1" applyBorder="1" applyAlignment="1">
      <alignment vertical="center" wrapText="1"/>
    </xf>
    <xf numFmtId="0" fontId="64" fillId="3" borderId="127" xfId="0" applyFont="1" applyFill="1" applyBorder="1" applyAlignment="1">
      <alignment vertical="center" wrapText="1"/>
    </xf>
    <xf numFmtId="0" fontId="16" fillId="3" borderId="128" xfId="0" applyFont="1" applyFill="1" applyBorder="1" applyAlignment="1">
      <alignment vertical="center" wrapText="1"/>
    </xf>
    <xf numFmtId="0" fontId="62" fillId="3" borderId="129" xfId="0" applyFont="1" applyFill="1" applyBorder="1" applyAlignment="1">
      <alignment horizontal="left" vertical="top" wrapText="1"/>
    </xf>
    <xf numFmtId="0" fontId="16" fillId="3" borderId="129" xfId="0" applyFont="1" applyFill="1" applyBorder="1" applyAlignment="1">
      <alignment horizontal="left" vertical="top" wrapText="1"/>
    </xf>
    <xf numFmtId="9" fontId="16" fillId="3" borderId="129" xfId="0" applyNumberFormat="1" applyFont="1" applyFill="1" applyBorder="1" applyAlignment="1">
      <alignment horizontal="center" vertical="top"/>
    </xf>
    <xf numFmtId="9" fontId="16" fillId="8" borderId="129" xfId="0" applyNumberFormat="1" applyFont="1" applyFill="1" applyBorder="1" applyAlignment="1">
      <alignment horizontal="left" vertical="top"/>
    </xf>
    <xf numFmtId="170" fontId="16" fillId="9" borderId="129" xfId="0" applyNumberFormat="1" applyFont="1" applyFill="1" applyBorder="1" applyAlignment="1">
      <alignment horizontal="left" vertical="top"/>
    </xf>
    <xf numFmtId="9" fontId="16" fillId="10" borderId="129" xfId="0" applyNumberFormat="1" applyFont="1" applyFill="1" applyBorder="1" applyAlignment="1">
      <alignment horizontal="left" vertical="top"/>
    </xf>
    <xf numFmtId="0" fontId="16" fillId="3" borderId="129" xfId="0" applyFont="1" applyFill="1" applyBorder="1" applyAlignment="1">
      <alignment horizontal="left" vertical="top"/>
    </xf>
    <xf numFmtId="169" fontId="16" fillId="0" borderId="79" xfId="0" applyNumberFormat="1" applyFont="1" applyBorder="1" applyAlignment="1">
      <alignment horizontal="left" vertical="top"/>
    </xf>
    <xf numFmtId="9" fontId="16" fillId="24" borderId="129" xfId="0" applyNumberFormat="1" applyFont="1" applyFill="1" applyBorder="1" applyAlignment="1">
      <alignment horizontal="left" vertical="top"/>
    </xf>
    <xf numFmtId="9" fontId="62" fillId="0" borderId="79" xfId="0" applyNumberFormat="1" applyFont="1" applyBorder="1" applyAlignment="1">
      <alignment horizontal="center" vertical="center"/>
    </xf>
    <xf numFmtId="0" fontId="16" fillId="3" borderId="129" xfId="0" applyFont="1" applyFill="1" applyBorder="1" applyAlignment="1">
      <alignment vertical="center" wrapText="1"/>
    </xf>
    <xf numFmtId="0" fontId="64" fillId="3" borderId="128" xfId="0" applyFont="1" applyFill="1" applyBorder="1" applyAlignment="1">
      <alignment vertical="center" wrapText="1"/>
    </xf>
    <xf numFmtId="0" fontId="16" fillId="0" borderId="121" xfId="0" applyFont="1" applyBorder="1" applyAlignment="1">
      <alignment horizontal="left" vertical="top" wrapText="1"/>
    </xf>
    <xf numFmtId="9" fontId="16" fillId="3" borderId="121" xfId="0" applyNumberFormat="1" applyFont="1" applyFill="1" applyBorder="1" applyAlignment="1">
      <alignment horizontal="left" vertical="top"/>
    </xf>
    <xf numFmtId="9" fontId="8" fillId="8" borderId="121" xfId="0" applyNumberFormat="1" applyFont="1" applyFill="1" applyBorder="1" applyAlignment="1">
      <alignment horizontal="center" vertical="center" wrapText="1"/>
    </xf>
    <xf numFmtId="9" fontId="8" fillId="9" borderId="121" xfId="0" applyNumberFormat="1" applyFont="1" applyFill="1" applyBorder="1" applyAlignment="1">
      <alignment horizontal="center" vertical="center" wrapText="1"/>
    </xf>
    <xf numFmtId="9" fontId="24" fillId="10" borderId="121" xfId="0" applyNumberFormat="1" applyFont="1" applyFill="1" applyBorder="1" applyAlignment="1">
      <alignment horizontal="center" vertical="center" wrapText="1"/>
    </xf>
    <xf numFmtId="169" fontId="16" fillId="3" borderId="121" xfId="0" applyNumberFormat="1" applyFont="1" applyFill="1" applyBorder="1" applyAlignment="1">
      <alignment horizontal="left" vertical="top"/>
    </xf>
    <xf numFmtId="0" fontId="16" fillId="0" borderId="34" xfId="0" applyFont="1" applyBorder="1" applyAlignment="1">
      <alignment horizontal="left" vertical="top" wrapText="1"/>
    </xf>
    <xf numFmtId="9" fontId="16" fillId="3" borderId="34" xfId="0" applyNumberFormat="1" applyFont="1" applyFill="1" applyBorder="1" applyAlignment="1">
      <alignment horizontal="left" vertical="top"/>
    </xf>
    <xf numFmtId="9" fontId="8" fillId="8" borderId="34" xfId="0" applyNumberFormat="1" applyFont="1" applyFill="1" applyBorder="1" applyAlignment="1">
      <alignment horizontal="center" vertical="center" wrapText="1"/>
    </xf>
    <xf numFmtId="9" fontId="8" fillId="9" borderId="34" xfId="0" applyNumberFormat="1" applyFont="1" applyFill="1" applyBorder="1" applyAlignment="1">
      <alignment horizontal="center" vertical="center" wrapText="1"/>
    </xf>
    <xf numFmtId="9" fontId="24" fillId="10" borderId="34" xfId="0" applyNumberFormat="1" applyFont="1" applyFill="1" applyBorder="1" applyAlignment="1">
      <alignment horizontal="center" vertical="center" wrapText="1"/>
    </xf>
    <xf numFmtId="169" fontId="16" fillId="3" borderId="34" xfId="0" applyNumberFormat="1" applyFont="1" applyFill="1" applyBorder="1" applyAlignment="1">
      <alignment horizontal="left" vertical="top"/>
    </xf>
    <xf numFmtId="9" fontId="62" fillId="3" borderId="34" xfId="0" applyNumberFormat="1" applyFont="1" applyFill="1" applyBorder="1" applyAlignment="1">
      <alignment horizontal="center" vertical="top"/>
    </xf>
    <xf numFmtId="165" fontId="16" fillId="3" borderId="95" xfId="0" applyNumberFormat="1" applyFont="1" applyFill="1" applyBorder="1" applyAlignment="1">
      <alignment horizontal="left" vertical="top"/>
    </xf>
    <xf numFmtId="9" fontId="52" fillId="8" borderId="130" xfId="0" applyNumberFormat="1" applyFont="1" applyFill="1" applyBorder="1" applyAlignment="1">
      <alignment horizontal="center" vertical="top" wrapText="1"/>
    </xf>
    <xf numFmtId="0" fontId="16" fillId="3" borderId="131" xfId="0" applyFont="1" applyFill="1" applyBorder="1" applyAlignment="1">
      <alignment horizontal="left" vertical="top" wrapText="1"/>
    </xf>
    <xf numFmtId="0" fontId="16" fillId="0" borderId="77" xfId="0" applyFont="1" applyBorder="1" applyAlignment="1">
      <alignment horizontal="left" vertical="top" wrapText="1"/>
    </xf>
    <xf numFmtId="9" fontId="16" fillId="3" borderId="77" xfId="0" applyNumberFormat="1" applyFont="1" applyFill="1" applyBorder="1" applyAlignment="1">
      <alignment horizontal="left" vertical="top"/>
    </xf>
    <xf numFmtId="165" fontId="16" fillId="3" borderId="77" xfId="0" applyNumberFormat="1" applyFont="1" applyFill="1" applyBorder="1" applyAlignment="1">
      <alignment vertical="top"/>
    </xf>
    <xf numFmtId="9" fontId="8" fillId="8" borderId="77" xfId="0" applyNumberFormat="1" applyFont="1" applyFill="1" applyBorder="1" applyAlignment="1">
      <alignment horizontal="center" vertical="center" wrapText="1"/>
    </xf>
    <xf numFmtId="9" fontId="8" fillId="9" borderId="77" xfId="0" applyNumberFormat="1" applyFont="1" applyFill="1" applyBorder="1" applyAlignment="1">
      <alignment horizontal="center" vertical="center" wrapText="1"/>
    </xf>
    <xf numFmtId="9" fontId="24" fillId="10" borderId="77" xfId="0" applyNumberFormat="1" applyFont="1" applyFill="1" applyBorder="1" applyAlignment="1">
      <alignment horizontal="center" vertical="center" wrapText="1"/>
    </xf>
    <xf numFmtId="169" fontId="16" fillId="3" borderId="77" xfId="0" applyNumberFormat="1" applyFont="1" applyFill="1" applyBorder="1" applyAlignment="1">
      <alignment horizontal="left" vertical="top"/>
    </xf>
    <xf numFmtId="9" fontId="16" fillId="0" borderId="77" xfId="0" applyNumberFormat="1" applyFont="1" applyBorder="1" applyAlignment="1">
      <alignment horizontal="left" vertical="top"/>
    </xf>
    <xf numFmtId="9" fontId="62" fillId="3" borderId="77" xfId="0" applyNumberFormat="1" applyFont="1" applyFill="1" applyBorder="1" applyAlignment="1">
      <alignment horizontal="center" vertical="top"/>
    </xf>
    <xf numFmtId="0" fontId="16" fillId="3" borderId="132" xfId="0" applyFont="1" applyFill="1" applyBorder="1" applyAlignment="1">
      <alignment horizontal="center" vertical="center" wrapText="1"/>
    </xf>
    <xf numFmtId="0" fontId="16" fillId="3" borderId="39" xfId="0" applyFont="1" applyFill="1" applyBorder="1" applyAlignment="1">
      <alignment vertical="center" wrapText="1"/>
    </xf>
    <xf numFmtId="0" fontId="62" fillId="3" borderId="39" xfId="0" applyFont="1" applyFill="1" applyBorder="1" applyAlignment="1">
      <alignment horizontal="left" vertical="top" wrapText="1"/>
    </xf>
    <xf numFmtId="0" fontId="16" fillId="3" borderId="39" xfId="0" applyFont="1" applyFill="1" applyBorder="1" applyAlignment="1">
      <alignment horizontal="left" vertical="top" wrapText="1"/>
    </xf>
    <xf numFmtId="9" fontId="16" fillId="3" borderId="39" xfId="0" applyNumberFormat="1" applyFont="1" applyFill="1" applyBorder="1" applyAlignment="1">
      <alignment horizontal="center" vertical="top"/>
    </xf>
    <xf numFmtId="9" fontId="52" fillId="8" borderId="39" xfId="0" applyNumberFormat="1" applyFont="1" applyFill="1" applyBorder="1" applyAlignment="1">
      <alignment horizontal="left" vertical="top"/>
    </xf>
    <xf numFmtId="9" fontId="52" fillId="9" borderId="39" xfId="0" applyNumberFormat="1" applyFont="1" applyFill="1" applyBorder="1" applyAlignment="1">
      <alignment horizontal="left" vertical="top"/>
    </xf>
    <xf numFmtId="9" fontId="52" fillId="10" borderId="39" xfId="0" applyNumberFormat="1" applyFont="1" applyFill="1" applyBorder="1" applyAlignment="1">
      <alignment horizontal="left" vertical="top"/>
    </xf>
    <xf numFmtId="169" fontId="16" fillId="0" borderId="35" xfId="0" applyNumberFormat="1" applyFont="1" applyBorder="1" applyAlignment="1">
      <alignment horizontal="left" vertical="top"/>
    </xf>
    <xf numFmtId="9" fontId="62" fillId="0" borderId="35" xfId="0" applyNumberFormat="1" applyFont="1" applyBorder="1" applyAlignment="1">
      <alignment horizontal="center" vertical="center"/>
    </xf>
    <xf numFmtId="9" fontId="52" fillId="8" borderId="100" xfId="0" applyNumberFormat="1" applyFont="1" applyFill="1" applyBorder="1" applyAlignment="1">
      <alignment horizontal="center" vertical="top" wrapText="1"/>
    </xf>
    <xf numFmtId="9" fontId="16" fillId="9" borderId="34" xfId="0" applyNumberFormat="1" applyFont="1" applyFill="1" applyBorder="1" applyAlignment="1">
      <alignment horizontal="left" vertical="top"/>
    </xf>
    <xf numFmtId="169" fontId="16" fillId="3" borderId="95" xfId="0" applyNumberFormat="1" applyFont="1" applyFill="1" applyBorder="1" applyAlignment="1">
      <alignment horizontal="center" vertical="top"/>
    </xf>
    <xf numFmtId="9" fontId="16" fillId="0" borderId="121" xfId="0" applyNumberFormat="1" applyFont="1" applyBorder="1" applyAlignment="1">
      <alignment horizontal="left" vertical="top"/>
    </xf>
    <xf numFmtId="0" fontId="62" fillId="3" borderId="121" xfId="0" applyFont="1" applyFill="1" applyBorder="1" applyAlignment="1">
      <alignment horizontal="left" wrapText="1"/>
    </xf>
    <xf numFmtId="9" fontId="16" fillId="0" borderId="31" xfId="0" applyNumberFormat="1" applyFont="1" applyBorder="1" applyAlignment="1">
      <alignment horizontal="left" vertical="top"/>
    </xf>
    <xf numFmtId="9" fontId="52" fillId="8" borderId="125" xfId="0" applyNumberFormat="1" applyFont="1" applyFill="1" applyBorder="1" applyAlignment="1">
      <alignment horizontal="center" vertical="top" wrapText="1"/>
    </xf>
    <xf numFmtId="0" fontId="16" fillId="9" borderId="100" xfId="0" applyFont="1" applyFill="1" applyBorder="1" applyAlignment="1">
      <alignment horizontal="center" vertical="center" wrapText="1"/>
    </xf>
    <xf numFmtId="167" fontId="16" fillId="24" borderId="121" xfId="0" applyNumberFormat="1" applyFont="1" applyFill="1" applyBorder="1" applyAlignment="1">
      <alignment horizontal="left" vertical="top"/>
    </xf>
    <xf numFmtId="1" fontId="16" fillId="24" borderId="121" xfId="0" applyNumberFormat="1" applyFont="1" applyFill="1" applyBorder="1" applyAlignment="1">
      <alignment horizontal="left" vertical="top"/>
    </xf>
    <xf numFmtId="171" fontId="62" fillId="0" borderId="79" xfId="0" applyNumberFormat="1" applyFont="1" applyBorder="1" applyAlignment="1">
      <alignment horizontal="center" vertical="center"/>
    </xf>
    <xf numFmtId="0" fontId="16" fillId="8" borderId="100" xfId="0" applyFont="1" applyFill="1" applyBorder="1" applyAlignment="1">
      <alignment horizontal="center" vertical="center" wrapText="1"/>
    </xf>
    <xf numFmtId="0" fontId="16" fillId="3" borderId="65" xfId="0" applyFont="1" applyFill="1" applyBorder="1" applyAlignment="1">
      <alignment horizontal="left" vertical="top"/>
    </xf>
    <xf numFmtId="169" fontId="16" fillId="24" borderId="34" xfId="0" applyNumberFormat="1" applyFont="1" applyFill="1" applyBorder="1" applyAlignment="1">
      <alignment horizontal="left" vertical="top"/>
    </xf>
    <xf numFmtId="9" fontId="62" fillId="0" borderId="50" xfId="0" applyNumberFormat="1" applyFont="1" applyBorder="1" applyAlignment="1">
      <alignment horizontal="center" vertical="center"/>
    </xf>
    <xf numFmtId="169" fontId="16" fillId="24" borderId="129" xfId="0" applyNumberFormat="1" applyFont="1" applyFill="1" applyBorder="1" applyAlignment="1">
      <alignment horizontal="left" vertical="top"/>
    </xf>
    <xf numFmtId="0" fontId="64" fillId="3" borderId="77" xfId="0" applyFont="1" applyFill="1" applyBorder="1" applyAlignment="1">
      <alignment vertical="center" wrapText="1"/>
    </xf>
    <xf numFmtId="9" fontId="16" fillId="3" borderId="77" xfId="0" applyNumberFormat="1" applyFont="1" applyFill="1" applyBorder="1" applyAlignment="1">
      <alignment horizontal="center" vertical="top"/>
    </xf>
    <xf numFmtId="9" fontId="52" fillId="9" borderId="77" xfId="0" applyNumberFormat="1" applyFont="1" applyFill="1" applyBorder="1" applyAlignment="1">
      <alignment horizontal="left" vertical="top"/>
    </xf>
    <xf numFmtId="0" fontId="2" fillId="0" borderId="0" xfId="0" applyFont="1" applyAlignment="1">
      <alignment wrapText="1"/>
    </xf>
    <xf numFmtId="9" fontId="4" fillId="0" borderId="0" xfId="0" applyNumberFormat="1" applyFont="1"/>
    <xf numFmtId="0" fontId="16" fillId="0" borderId="75" xfId="0" applyFont="1" applyBorder="1" applyAlignment="1">
      <alignment horizontal="center" vertical="center" wrapText="1"/>
    </xf>
    <xf numFmtId="9" fontId="52" fillId="0" borderId="29" xfId="0" applyNumberFormat="1" applyFont="1" applyBorder="1" applyAlignment="1">
      <alignment horizontal="center" vertical="top" wrapText="1"/>
    </xf>
    <xf numFmtId="0" fontId="16" fillId="0" borderId="29" xfId="0" applyFont="1" applyBorder="1" applyAlignment="1">
      <alignment horizontal="center" vertical="center" wrapText="1"/>
    </xf>
    <xf numFmtId="0" fontId="16" fillId="8" borderId="34" xfId="0" applyFont="1" applyFill="1" applyBorder="1" applyAlignment="1">
      <alignment horizontal="center" vertical="center" wrapText="1"/>
    </xf>
    <xf numFmtId="0" fontId="16" fillId="0" borderId="34" xfId="0" applyFont="1" applyBorder="1" applyAlignment="1">
      <alignment horizontal="center" vertical="center" wrapText="1"/>
    </xf>
    <xf numFmtId="9" fontId="52" fillId="0" borderId="34" xfId="0" applyNumberFormat="1" applyFont="1" applyBorder="1" applyAlignment="1">
      <alignment horizontal="center" vertical="top" wrapText="1"/>
    </xf>
    <xf numFmtId="0" fontId="16" fillId="9" borderId="34" xfId="0" applyFont="1" applyFill="1" applyBorder="1" applyAlignment="1">
      <alignment horizontal="center" vertical="center" wrapText="1"/>
    </xf>
    <xf numFmtId="9" fontId="52" fillId="8" borderId="34" xfId="0" applyNumberFormat="1" applyFont="1" applyFill="1" applyBorder="1" applyAlignment="1">
      <alignment horizontal="center" vertical="top" wrapText="1"/>
    </xf>
    <xf numFmtId="0" fontId="16" fillId="10" borderId="34" xfId="0" applyFont="1" applyFill="1" applyBorder="1" applyAlignment="1">
      <alignment horizontal="center" vertical="center" wrapText="1"/>
    </xf>
    <xf numFmtId="0" fontId="2" fillId="9" borderId="44" xfId="0" applyFont="1" applyFill="1" applyBorder="1" applyAlignment="1">
      <alignment vertical="center" wrapText="1"/>
    </xf>
    <xf numFmtId="0" fontId="5" fillId="2" borderId="34" xfId="0" applyFont="1" applyFill="1" applyBorder="1" applyAlignment="1">
      <alignment horizontal="center" vertical="center" wrapText="1"/>
    </xf>
    <xf numFmtId="0" fontId="35" fillId="2" borderId="71" xfId="0" applyFont="1" applyFill="1" applyBorder="1" applyAlignment="1">
      <alignment vertical="center" wrapText="1"/>
    </xf>
    <xf numFmtId="1" fontId="35" fillId="4" borderId="34" xfId="0" applyNumberFormat="1" applyFont="1" applyFill="1" applyBorder="1" applyAlignment="1">
      <alignment vertical="center" wrapText="1"/>
    </xf>
    <xf numFmtId="0" fontId="6" fillId="0" borderId="29" xfId="0" applyFont="1" applyBorder="1" applyAlignment="1">
      <alignment vertical="center" wrapText="1"/>
    </xf>
    <xf numFmtId="0" fontId="6" fillId="0" borderId="34" xfId="0" applyFont="1" applyBorder="1" applyAlignment="1">
      <alignment vertical="center" wrapText="1"/>
    </xf>
    <xf numFmtId="1" fontId="35" fillId="0" borderId="34" xfId="0" applyNumberFormat="1" applyFont="1" applyBorder="1" applyAlignment="1">
      <alignment vertical="center" wrapText="1"/>
    </xf>
    <xf numFmtId="0" fontId="5" fillId="2" borderId="71" xfId="0" applyFont="1" applyFill="1" applyBorder="1" applyAlignment="1">
      <alignment vertical="center" wrapText="1"/>
    </xf>
    <xf numFmtId="0" fontId="60" fillId="0" borderId="34" xfId="0" applyFont="1" applyBorder="1" applyAlignment="1">
      <alignment horizontal="center" vertical="top" wrapText="1"/>
    </xf>
    <xf numFmtId="0" fontId="69" fillId="3" borderId="34" xfId="0" applyFont="1" applyFill="1" applyBorder="1" applyAlignment="1">
      <alignment horizontal="center" vertical="top" wrapText="1"/>
    </xf>
    <xf numFmtId="0" fontId="5" fillId="18" borderId="77" xfId="0" applyFont="1" applyFill="1" applyBorder="1" applyAlignment="1">
      <alignment vertical="top" wrapText="1"/>
    </xf>
    <xf numFmtId="0" fontId="4" fillId="0" borderId="0" xfId="0" applyFont="1"/>
    <xf numFmtId="0" fontId="4" fillId="0" borderId="0" xfId="0" applyFont="1" applyAlignment="1">
      <alignment horizontal="center"/>
    </xf>
    <xf numFmtId="0" fontId="4" fillId="12" borderId="44" xfId="0" applyFont="1" applyFill="1" applyBorder="1"/>
    <xf numFmtId="0" fontId="71" fillId="12" borderId="44" xfId="0" applyFont="1" applyFill="1" applyBorder="1"/>
    <xf numFmtId="0" fontId="5" fillId="4" borderId="135" xfId="0" applyFont="1" applyFill="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left" vertical="center" wrapText="1"/>
    </xf>
    <xf numFmtId="0" fontId="5" fillId="6" borderId="29" xfId="0" applyFont="1" applyFill="1" applyBorder="1" applyAlignment="1">
      <alignment horizontal="center" vertical="top" wrapText="1"/>
    </xf>
    <xf numFmtId="0" fontId="3" fillId="0" borderId="8" xfId="0" applyFont="1" applyBorder="1"/>
    <xf numFmtId="0" fontId="2" fillId="3" borderId="29" xfId="0" applyFont="1" applyFill="1" applyBorder="1" applyAlignment="1">
      <alignment horizontal="center" vertical="top" wrapText="1"/>
    </xf>
    <xf numFmtId="0" fontId="3" fillId="0" borderId="7" xfId="0" applyFont="1" applyBorder="1"/>
    <xf numFmtId="0" fontId="5" fillId="7" borderId="29" xfId="0" applyFont="1" applyFill="1" applyBorder="1" applyAlignment="1">
      <alignment horizontal="center" vertical="top" wrapText="1"/>
    </xf>
    <xf numFmtId="0" fontId="3" fillId="0" borderId="30" xfId="0" applyFont="1" applyBorder="1"/>
    <xf numFmtId="0" fontId="5" fillId="0" borderId="29" xfId="0" applyFont="1" applyBorder="1" applyAlignment="1">
      <alignment horizontal="left" vertical="top" wrapText="1"/>
    </xf>
    <xf numFmtId="0" fontId="12" fillId="0" borderId="57" xfId="0" applyFont="1" applyBorder="1" applyAlignment="1">
      <alignment horizontal="center" vertical="center" wrapText="1"/>
    </xf>
    <xf numFmtId="0" fontId="3" fillId="0" borderId="49" xfId="0" applyFont="1" applyBorder="1"/>
    <xf numFmtId="0" fontId="3" fillId="0" borderId="58" xfId="0" applyFont="1" applyBorder="1"/>
    <xf numFmtId="0" fontId="3" fillId="0" borderId="59" xfId="0" applyFont="1" applyBorder="1"/>
    <xf numFmtId="0" fontId="0" fillId="0" borderId="0" xfId="0" applyFont="1" applyAlignment="1"/>
    <xf numFmtId="0" fontId="3" fillId="0" borderId="2" xfId="0" applyFont="1" applyBorder="1"/>
    <xf numFmtId="0" fontId="3" fillId="0" borderId="63" xfId="0" applyFont="1" applyBorder="1"/>
    <xf numFmtId="0" fontId="3" fillId="0" borderId="61" xfId="0" applyFont="1" applyBorder="1"/>
    <xf numFmtId="0" fontId="3" fillId="0" borderId="64" xfId="0" applyFont="1" applyBorder="1"/>
    <xf numFmtId="0" fontId="2" fillId="3" borderId="57"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3" fillId="0" borderId="27" xfId="0" applyFont="1" applyBorder="1"/>
    <xf numFmtId="0" fontId="3" fillId="0" borderId="28" xfId="0" applyFont="1" applyBorder="1"/>
    <xf numFmtId="0" fontId="5" fillId="2" borderId="26" xfId="0" applyFont="1" applyFill="1" applyBorder="1" applyAlignment="1">
      <alignment horizontal="center" vertical="center" wrapText="1"/>
    </xf>
    <xf numFmtId="0" fontId="8" fillId="0" borderId="15" xfId="0" applyFont="1" applyBorder="1" applyAlignment="1">
      <alignment horizontal="center" vertical="center" wrapText="1"/>
    </xf>
    <xf numFmtId="0" fontId="3" fillId="0" borderId="16" xfId="0" applyFont="1" applyBorder="1"/>
    <xf numFmtId="0" fontId="3" fillId="0" borderId="19" xfId="0" applyFont="1" applyBorder="1"/>
    <xf numFmtId="0" fontId="6" fillId="3" borderId="21" xfId="0" applyFont="1" applyFill="1" applyBorder="1" applyAlignment="1">
      <alignment horizontal="center" vertical="center" wrapText="1"/>
    </xf>
    <xf numFmtId="0" fontId="3" fillId="0" borderId="10" xfId="0" applyFont="1" applyBorder="1"/>
    <xf numFmtId="0" fontId="3" fillId="0" borderId="11" xfId="0" applyFont="1" applyBorder="1"/>
    <xf numFmtId="0" fontId="6" fillId="0" borderId="2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xf numFmtId="0" fontId="3" fillId="0" borderId="3" xfId="0" applyFont="1" applyBorder="1"/>
    <xf numFmtId="0" fontId="3" fillId="0" borderId="4" xfId="0" applyFont="1" applyBorder="1"/>
    <xf numFmtId="0" fontId="3" fillId="0" borderId="5" xfId="0" applyFont="1" applyBorder="1"/>
    <xf numFmtId="0" fontId="2" fillId="0" borderId="6" xfId="0" applyFont="1" applyBorder="1" applyAlignment="1">
      <alignment horizontal="center" vertical="center" wrapText="1"/>
    </xf>
    <xf numFmtId="0" fontId="4" fillId="0" borderId="9" xfId="0" applyFont="1" applyBorder="1" applyAlignment="1">
      <alignment horizontal="center" vertical="center" wrapText="1"/>
    </xf>
    <xf numFmtId="0" fontId="5" fillId="2" borderId="12" xfId="0" applyFont="1" applyFill="1" applyBorder="1" applyAlignment="1">
      <alignment horizontal="center" vertical="center" wrapText="1"/>
    </xf>
    <xf numFmtId="0" fontId="3" fillId="0" borderId="13" xfId="0" applyFont="1" applyBorder="1"/>
    <xf numFmtId="0" fontId="3" fillId="0" borderId="14" xfId="0" applyFont="1" applyBorder="1"/>
    <xf numFmtId="0" fontId="5" fillId="2" borderId="15" xfId="0" applyFont="1" applyFill="1" applyBorder="1" applyAlignment="1">
      <alignment horizontal="center" vertical="center" wrapText="1"/>
    </xf>
    <xf numFmtId="0" fontId="3" fillId="0" borderId="17" xfId="0" applyFont="1" applyBorder="1"/>
    <xf numFmtId="0" fontId="6" fillId="3" borderId="1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3" fillId="0" borderId="20" xfId="0" applyFont="1" applyBorder="1"/>
    <xf numFmtId="0" fontId="5" fillId="3" borderId="23" xfId="0" applyFont="1" applyFill="1" applyBorder="1" applyAlignment="1">
      <alignment horizontal="center" vertical="center" wrapText="1"/>
    </xf>
    <xf numFmtId="0" fontId="3" fillId="0" borderId="24" xfId="0" applyFont="1" applyBorder="1"/>
    <xf numFmtId="0" fontId="3" fillId="0" borderId="25" xfId="0" applyFont="1" applyBorder="1"/>
    <xf numFmtId="0" fontId="4" fillId="4" borderId="29" xfId="0" applyFont="1" applyFill="1" applyBorder="1" applyAlignment="1">
      <alignment horizontal="center" vertical="top" wrapText="1"/>
    </xf>
    <xf numFmtId="0" fontId="7" fillId="4" borderId="31" xfId="0" applyFont="1" applyFill="1" applyBorder="1" applyAlignment="1">
      <alignment horizontal="center" vertical="center" wrapText="1"/>
    </xf>
    <xf numFmtId="0" fontId="3" fillId="0" borderId="35" xfId="0" applyFont="1" applyBorder="1"/>
    <xf numFmtId="0" fontId="4" fillId="4" borderId="33" xfId="0" applyFont="1" applyFill="1" applyBorder="1" applyAlignment="1">
      <alignment horizontal="center" wrapText="1"/>
    </xf>
    <xf numFmtId="0" fontId="8" fillId="0" borderId="29" xfId="0" applyFont="1" applyBorder="1" applyAlignment="1">
      <alignment horizontal="center" vertical="center" wrapText="1"/>
    </xf>
    <xf numFmtId="0" fontId="5" fillId="0" borderId="29" xfId="0" applyFont="1" applyBorder="1" applyAlignment="1">
      <alignment horizontal="left" vertical="center" wrapText="1"/>
    </xf>
    <xf numFmtId="0" fontId="5" fillId="3" borderId="29" xfId="0" applyFont="1" applyFill="1" applyBorder="1" applyAlignment="1">
      <alignment horizontal="center" vertical="center" wrapText="1"/>
    </xf>
    <xf numFmtId="0" fontId="2" fillId="0" borderId="29" xfId="0" applyFont="1" applyBorder="1" applyAlignment="1">
      <alignment horizontal="center" vertical="top" wrapText="1"/>
    </xf>
    <xf numFmtId="0" fontId="5" fillId="2" borderId="6" xfId="0" applyFont="1" applyFill="1" applyBorder="1" applyAlignment="1">
      <alignment horizontal="center" vertical="center" wrapText="1"/>
    </xf>
    <xf numFmtId="164" fontId="8" fillId="3" borderId="29" xfId="0" applyNumberFormat="1" applyFont="1" applyFill="1" applyBorder="1" applyAlignment="1">
      <alignment horizontal="center" vertical="top" wrapText="1"/>
    </xf>
    <xf numFmtId="0" fontId="8" fillId="3" borderId="29" xfId="0" applyFont="1" applyFill="1" applyBorder="1" applyAlignment="1">
      <alignment horizontal="center" vertical="center" wrapText="1"/>
    </xf>
    <xf numFmtId="0" fontId="5" fillId="0" borderId="29" xfId="0" applyFont="1" applyBorder="1" applyAlignment="1">
      <alignment horizontal="center" vertical="center" wrapText="1"/>
    </xf>
    <xf numFmtId="0" fontId="5" fillId="2" borderId="48" xfId="0" applyFont="1" applyFill="1" applyBorder="1" applyAlignment="1">
      <alignment horizontal="center" vertical="center" wrapText="1"/>
    </xf>
    <xf numFmtId="0" fontId="3" fillId="0" borderId="50" xfId="0" applyFont="1" applyBorder="1"/>
    <xf numFmtId="0" fontId="3" fillId="0" borderId="51" xfId="0" applyFont="1" applyBorder="1"/>
    <xf numFmtId="0" fontId="5" fillId="2" borderId="66" xfId="0" applyFont="1" applyFill="1" applyBorder="1" applyAlignment="1">
      <alignment horizontal="center" vertical="center" wrapText="1"/>
    </xf>
    <xf numFmtId="0" fontId="3" fillId="0" borderId="67" xfId="0" applyFont="1" applyBorder="1"/>
    <xf numFmtId="0" fontId="3" fillId="0" borderId="68" xfId="0" applyFont="1" applyBorder="1"/>
    <xf numFmtId="0" fontId="3" fillId="0" borderId="60" xfId="0" applyFont="1" applyBorder="1"/>
    <xf numFmtId="0" fontId="3" fillId="0" borderId="62" xfId="0" applyFont="1" applyBorder="1"/>
    <xf numFmtId="0" fontId="5" fillId="10" borderId="29" xfId="0" applyFont="1" applyFill="1" applyBorder="1" applyAlignment="1">
      <alignment horizontal="center" vertical="center" wrapText="1"/>
    </xf>
    <xf numFmtId="0" fontId="5" fillId="2" borderId="9" xfId="0" applyFont="1" applyFill="1" applyBorder="1" applyAlignment="1">
      <alignment horizontal="left" vertical="top" wrapText="1"/>
    </xf>
    <xf numFmtId="0" fontId="14" fillId="12" borderId="29" xfId="0" applyFont="1" applyFill="1" applyBorder="1" applyAlignment="1">
      <alignment horizontal="left" vertical="center"/>
    </xf>
    <xf numFmtId="0" fontId="14" fillId="12" borderId="78" xfId="0" applyFont="1" applyFill="1" applyBorder="1" applyAlignment="1">
      <alignment horizontal="center" vertical="top" wrapText="1"/>
    </xf>
    <xf numFmtId="0" fontId="2" fillId="2" borderId="6" xfId="0" applyFont="1" applyFill="1" applyBorder="1" applyAlignment="1">
      <alignment horizontal="left" vertical="top" wrapText="1"/>
    </xf>
    <xf numFmtId="0" fontId="13" fillId="0" borderId="7" xfId="0" applyFont="1" applyBorder="1" applyAlignment="1">
      <alignment horizontal="center" vertical="center"/>
    </xf>
    <xf numFmtId="0" fontId="14" fillId="12" borderId="57" xfId="0" applyFont="1" applyFill="1" applyBorder="1" applyAlignment="1">
      <alignment horizontal="left" vertical="center"/>
    </xf>
    <xf numFmtId="0" fontId="3" fillId="0" borderId="56" xfId="0" applyFont="1" applyBorder="1"/>
    <xf numFmtId="0" fontId="3" fillId="0" borderId="75" xfId="0" applyFont="1" applyBorder="1"/>
    <xf numFmtId="0" fontId="14" fillId="12" borderId="29" xfId="0" applyFont="1" applyFill="1" applyBorder="1" applyAlignment="1">
      <alignment horizontal="left" vertical="center" wrapText="1"/>
    </xf>
    <xf numFmtId="0" fontId="15" fillId="2" borderId="29" xfId="0" applyFont="1" applyFill="1" applyBorder="1" applyAlignment="1">
      <alignment horizontal="center" vertical="center" wrapText="1"/>
    </xf>
    <xf numFmtId="0" fontId="15" fillId="2" borderId="29" xfId="0" applyFont="1" applyFill="1" applyBorder="1" applyAlignment="1">
      <alignment horizontal="center" vertical="center"/>
    </xf>
    <xf numFmtId="0" fontId="13" fillId="3" borderId="57" xfId="0" applyFont="1" applyFill="1" applyBorder="1" applyAlignment="1">
      <alignment horizontal="center" vertical="center"/>
    </xf>
    <xf numFmtId="0" fontId="13" fillId="0" borderId="79" xfId="0" applyFont="1" applyBorder="1" applyAlignment="1">
      <alignment horizontal="left" vertical="top"/>
    </xf>
    <xf numFmtId="0" fontId="3" fillId="0" borderId="79" xfId="0" applyFont="1" applyBorder="1"/>
    <xf numFmtId="0" fontId="13" fillId="0" borderId="57" xfId="0" applyFont="1" applyBorder="1" applyAlignment="1">
      <alignment horizontal="left" vertical="top"/>
    </xf>
    <xf numFmtId="0" fontId="11" fillId="2" borderId="29" xfId="0" applyFont="1" applyFill="1" applyBorder="1" applyAlignment="1">
      <alignment horizontal="center" vertical="center" wrapText="1"/>
    </xf>
    <xf numFmtId="0" fontId="8" fillId="0" borderId="29" xfId="0" applyFont="1" applyBorder="1" applyAlignment="1">
      <alignment horizontal="left" vertical="top" wrapText="1"/>
    </xf>
    <xf numFmtId="0" fontId="8" fillId="0" borderId="57" xfId="0" applyFont="1" applyBorder="1" applyAlignment="1">
      <alignment horizontal="center" vertical="center" wrapText="1"/>
    </xf>
    <xf numFmtId="0" fontId="3" fillId="0" borderId="76" xfId="0" applyFont="1" applyBorder="1"/>
    <xf numFmtId="9" fontId="5" fillId="2" borderId="69" xfId="0" applyNumberFormat="1" applyFont="1" applyFill="1" applyBorder="1" applyAlignment="1">
      <alignment horizontal="center" vertical="center" wrapText="1"/>
    </xf>
    <xf numFmtId="0" fontId="3" fillId="0" borderId="72" xfId="0" applyFont="1" applyBorder="1"/>
    <xf numFmtId="9" fontId="6" fillId="0" borderId="49" xfId="0" applyNumberFormat="1" applyFont="1" applyBorder="1" applyAlignment="1">
      <alignment horizontal="center" vertical="center" wrapText="1"/>
    </xf>
    <xf numFmtId="0" fontId="3" fillId="0" borderId="73" xfId="0" applyFont="1" applyBorder="1"/>
    <xf numFmtId="0" fontId="3" fillId="0" borderId="74" xfId="0" applyFont="1" applyBorder="1"/>
    <xf numFmtId="0" fontId="5" fillId="2" borderId="6" xfId="0" applyFont="1" applyFill="1" applyBorder="1" applyAlignment="1">
      <alignment horizontal="left" vertical="top" wrapText="1"/>
    </xf>
    <xf numFmtId="164" fontId="6" fillId="0" borderId="21" xfId="0" applyNumberFormat="1" applyFont="1" applyBorder="1" applyAlignment="1">
      <alignment horizontal="center" vertical="center" wrapText="1"/>
    </xf>
    <xf numFmtId="0" fontId="14" fillId="12" borderId="29" xfId="0" applyFont="1" applyFill="1" applyBorder="1" applyAlignment="1">
      <alignment horizontal="center" vertical="center"/>
    </xf>
    <xf numFmtId="0" fontId="13" fillId="0" borderId="7" xfId="0" applyFont="1" applyBorder="1" applyAlignment="1">
      <alignment horizontal="center" vertical="top" wrapText="1"/>
    </xf>
    <xf numFmtId="0" fontId="13" fillId="3" borderId="29" xfId="0" applyFont="1" applyFill="1" applyBorder="1" applyAlignment="1">
      <alignment horizontal="center" vertical="top" wrapText="1"/>
    </xf>
    <xf numFmtId="0" fontId="13" fillId="3" borderId="78" xfId="0" applyFont="1" applyFill="1" applyBorder="1" applyAlignment="1">
      <alignment horizontal="center" vertical="top" wrapText="1"/>
    </xf>
    <xf numFmtId="0" fontId="5" fillId="3" borderId="29" xfId="0" applyFont="1" applyFill="1" applyBorder="1" applyAlignment="1">
      <alignment horizontal="center" vertical="top" wrapText="1"/>
    </xf>
    <xf numFmtId="0" fontId="5" fillId="0" borderId="29" xfId="0" applyFont="1" applyBorder="1" applyAlignment="1">
      <alignment horizontal="center" vertical="top" wrapText="1"/>
    </xf>
    <xf numFmtId="0" fontId="5" fillId="13" borderId="29" xfId="0" applyFont="1" applyFill="1" applyBorder="1" applyAlignment="1">
      <alignment horizontal="left" vertical="top" wrapText="1"/>
    </xf>
    <xf numFmtId="164" fontId="6" fillId="0" borderId="18" xfId="0" applyNumberFormat="1" applyFont="1" applyBorder="1" applyAlignment="1">
      <alignment horizontal="center" vertical="top" wrapText="1"/>
    </xf>
    <xf numFmtId="0" fontId="13" fillId="2" borderId="29" xfId="0" applyFont="1" applyFill="1" applyBorder="1" applyAlignment="1">
      <alignment horizontal="center" vertical="center" wrapText="1"/>
    </xf>
    <xf numFmtId="0" fontId="3" fillId="0" borderId="83" xfId="0" applyFont="1" applyBorder="1"/>
    <xf numFmtId="0" fontId="11" fillId="3" borderId="57" xfId="0" applyFont="1" applyFill="1" applyBorder="1" applyAlignment="1">
      <alignment horizontal="left" vertical="top" wrapText="1"/>
    </xf>
    <xf numFmtId="0" fontId="5" fillId="2" borderId="48" xfId="0" applyFont="1" applyFill="1" applyBorder="1" applyAlignment="1">
      <alignment horizontal="left" vertical="center" wrapText="1"/>
    </xf>
    <xf numFmtId="0" fontId="11" fillId="3" borderId="57" xfId="0" applyFont="1" applyFill="1" applyBorder="1" applyAlignment="1">
      <alignment horizontal="left" vertical="center" wrapText="1"/>
    </xf>
    <xf numFmtId="0" fontId="11" fillId="3" borderId="57" xfId="0" applyFont="1" applyFill="1" applyBorder="1" applyAlignment="1">
      <alignment horizontal="center" vertical="center" wrapText="1"/>
    </xf>
    <xf numFmtId="0" fontId="11" fillId="3" borderId="85" xfId="0" applyFont="1" applyFill="1" applyBorder="1" applyAlignment="1">
      <alignment horizontal="center" vertical="center" wrapText="1"/>
    </xf>
    <xf numFmtId="0" fontId="13" fillId="0" borderId="29" xfId="0" applyFont="1" applyBorder="1" applyAlignment="1">
      <alignment horizontal="center" vertical="top"/>
    </xf>
    <xf numFmtId="0" fontId="15" fillId="2" borderId="29" xfId="0" applyFont="1" applyFill="1" applyBorder="1" applyAlignment="1">
      <alignment horizontal="left" vertical="center" wrapText="1"/>
    </xf>
    <xf numFmtId="0" fontId="2" fillId="7" borderId="29" xfId="0" applyFont="1" applyFill="1" applyBorder="1" applyAlignment="1">
      <alignment horizontal="center" vertical="top" wrapText="1"/>
    </xf>
    <xf numFmtId="0" fontId="5" fillId="14" borderId="48" xfId="0" applyFont="1" applyFill="1" applyBorder="1" applyAlignment="1">
      <alignment horizontal="center" vertical="center" wrapText="1"/>
    </xf>
    <xf numFmtId="0" fontId="2" fillId="7" borderId="57" xfId="0" applyFont="1" applyFill="1" applyBorder="1" applyAlignment="1">
      <alignment horizontal="center" vertical="center" wrapText="1"/>
    </xf>
    <xf numFmtId="0" fontId="5" fillId="7" borderId="26" xfId="0" applyFont="1" applyFill="1" applyBorder="1" applyAlignment="1">
      <alignment horizontal="center" vertical="center" wrapText="1"/>
    </xf>
    <xf numFmtId="0" fontId="2" fillId="0" borderId="0" xfId="0" applyFont="1" applyAlignment="1">
      <alignment horizontal="center" vertical="center" wrapText="1"/>
    </xf>
    <xf numFmtId="0" fontId="5" fillId="14" borderId="15" xfId="0" applyFont="1" applyFill="1" applyBorder="1" applyAlignment="1">
      <alignment horizontal="center" vertical="center" wrapText="1"/>
    </xf>
    <xf numFmtId="0" fontId="5" fillId="14" borderId="6" xfId="0" applyFont="1" applyFill="1" applyBorder="1" applyAlignment="1">
      <alignment horizontal="center" vertical="center" wrapText="1"/>
    </xf>
    <xf numFmtId="0" fontId="8" fillId="0" borderId="29" xfId="0" applyFont="1" applyBorder="1" applyAlignment="1">
      <alignment horizontal="left" vertical="center" wrapText="1"/>
    </xf>
    <xf numFmtId="0" fontId="11" fillId="11" borderId="29" xfId="0" applyFont="1" applyFill="1" applyBorder="1" applyAlignment="1">
      <alignment horizontal="center" vertical="center" wrapText="1"/>
    </xf>
    <xf numFmtId="9" fontId="6" fillId="8" borderId="29" xfId="0" applyNumberFormat="1" applyFont="1" applyFill="1" applyBorder="1" applyAlignment="1">
      <alignment horizontal="center" vertical="center" wrapText="1"/>
    </xf>
    <xf numFmtId="0" fontId="6" fillId="9" borderId="29" xfId="0" applyFont="1" applyFill="1" applyBorder="1" applyAlignment="1">
      <alignment horizontal="center" vertical="center" wrapText="1"/>
    </xf>
    <xf numFmtId="0" fontId="6" fillId="10" borderId="29" xfId="0" applyFont="1" applyFill="1" applyBorder="1" applyAlignment="1">
      <alignment horizontal="center" vertical="center" wrapText="1"/>
    </xf>
    <xf numFmtId="0" fontId="5" fillId="14" borderId="48" xfId="0" applyFont="1" applyFill="1" applyBorder="1" applyAlignment="1">
      <alignment horizontal="left" vertical="center" wrapText="1"/>
    </xf>
    <xf numFmtId="0" fontId="11" fillId="7" borderId="31" xfId="0" applyFont="1" applyFill="1" applyBorder="1" applyAlignment="1">
      <alignment horizontal="center" vertical="center" wrapText="1"/>
    </xf>
    <xf numFmtId="0" fontId="5" fillId="14" borderId="6" xfId="0" applyFont="1" applyFill="1" applyBorder="1" applyAlignment="1">
      <alignment horizontal="left" vertical="top" wrapText="1"/>
    </xf>
    <xf numFmtId="0" fontId="5" fillId="14" borderId="9" xfId="0" applyFont="1" applyFill="1" applyBorder="1" applyAlignment="1">
      <alignment horizontal="left" vertical="top" wrapText="1"/>
    </xf>
    <xf numFmtId="0" fontId="6" fillId="7" borderId="21" xfId="0" applyFont="1" applyFill="1" applyBorder="1" applyAlignment="1">
      <alignment horizontal="center" vertical="center" wrapText="1"/>
    </xf>
    <xf numFmtId="0" fontId="5" fillId="14" borderId="26"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5" fillId="14" borderId="9" xfId="0" applyFont="1" applyFill="1" applyBorder="1" applyAlignment="1">
      <alignment horizontal="center" vertical="center" wrapText="1"/>
    </xf>
    <xf numFmtId="0" fontId="4" fillId="15" borderId="29" xfId="0" applyFont="1" applyFill="1" applyBorder="1" applyAlignment="1">
      <alignment horizontal="center" vertical="top" wrapText="1"/>
    </xf>
    <xf numFmtId="164" fontId="6" fillId="14" borderId="18" xfId="0" applyNumberFormat="1" applyFont="1" applyFill="1" applyBorder="1" applyAlignment="1">
      <alignment horizontal="center" vertical="top" wrapText="1"/>
    </xf>
    <xf numFmtId="0" fontId="7" fillId="15" borderId="31" xfId="0" applyFont="1" applyFill="1" applyBorder="1" applyAlignment="1">
      <alignment horizontal="center" vertical="center" wrapText="1"/>
    </xf>
    <xf numFmtId="0" fontId="4" fillId="15" borderId="33" xfId="0" applyFont="1" applyFill="1" applyBorder="1" applyAlignment="1">
      <alignment horizontal="center" wrapText="1"/>
    </xf>
    <xf numFmtId="0" fontId="8" fillId="7" borderId="29" xfId="0" applyFont="1" applyFill="1" applyBorder="1" applyAlignment="1">
      <alignment horizontal="center" vertical="center" wrapText="1"/>
    </xf>
    <xf numFmtId="0" fontId="5" fillId="7" borderId="29" xfId="0" applyFont="1" applyFill="1" applyBorder="1" applyAlignment="1">
      <alignment horizontal="center" vertical="center" wrapText="1"/>
    </xf>
    <xf numFmtId="164" fontId="8" fillId="7" borderId="29" xfId="0" applyNumberFormat="1" applyFont="1" applyFill="1" applyBorder="1" applyAlignment="1">
      <alignment horizontal="center" vertical="top" wrapText="1"/>
    </xf>
    <xf numFmtId="9" fontId="5" fillId="14" borderId="57" xfId="0" applyNumberFormat="1" applyFont="1" applyFill="1" applyBorder="1" applyAlignment="1">
      <alignment horizontal="center" vertical="center" wrapText="1"/>
    </xf>
    <xf numFmtId="0" fontId="2" fillId="0" borderId="0" xfId="0" applyFont="1" applyAlignment="1">
      <alignment horizontal="center" vertical="top" wrapText="1"/>
    </xf>
    <xf numFmtId="0" fontId="2" fillId="0" borderId="48" xfId="0" applyFont="1" applyBorder="1" applyAlignment="1">
      <alignment vertical="top" wrapText="1"/>
    </xf>
    <xf numFmtId="0" fontId="8" fillId="9" borderId="29" xfId="0" applyFont="1" applyFill="1" applyBorder="1" applyAlignment="1">
      <alignment horizontal="center" vertical="center" wrapText="1"/>
    </xf>
    <xf numFmtId="0" fontId="6" fillId="0" borderId="29" xfId="0" applyFont="1" applyBorder="1" applyAlignment="1">
      <alignment horizontal="center" vertical="top" wrapText="1"/>
    </xf>
    <xf numFmtId="0" fontId="19" fillId="17" borderId="48" xfId="0" applyFont="1" applyFill="1" applyBorder="1" applyAlignment="1">
      <alignment horizontal="left" vertical="center" wrapText="1"/>
    </xf>
    <xf numFmtId="0" fontId="6" fillId="0" borderId="57" xfId="0" applyFont="1" applyBorder="1" applyAlignment="1">
      <alignment horizontal="center" vertical="center" wrapText="1"/>
    </xf>
    <xf numFmtId="0" fontId="6" fillId="0" borderId="31" xfId="0" applyFont="1" applyBorder="1" applyAlignment="1">
      <alignment horizontal="left" vertical="top" wrapText="1"/>
    </xf>
    <xf numFmtId="0" fontId="6" fillId="0" borderId="57" xfId="0" applyFont="1" applyBorder="1" applyAlignment="1">
      <alignment horizontal="left" vertical="top" wrapText="1"/>
    </xf>
    <xf numFmtId="0" fontId="19" fillId="17" borderId="6" xfId="0" applyFont="1" applyFill="1" applyBorder="1" applyAlignment="1">
      <alignment horizontal="left" vertical="center" wrapText="1"/>
    </xf>
    <xf numFmtId="0" fontId="5" fillId="18" borderId="21" xfId="0" applyFont="1" applyFill="1" applyBorder="1" applyAlignment="1">
      <alignment horizontal="left" vertical="center" wrapText="1"/>
    </xf>
    <xf numFmtId="0" fontId="5" fillId="18" borderId="87" xfId="0" applyFont="1" applyFill="1" applyBorder="1" applyAlignment="1">
      <alignment horizontal="center" vertical="top" wrapText="1"/>
    </xf>
    <xf numFmtId="0" fontId="5" fillId="9" borderId="29" xfId="0" applyFont="1" applyFill="1" applyBorder="1" applyAlignment="1">
      <alignment horizontal="center" vertical="center" wrapText="1"/>
    </xf>
    <xf numFmtId="9" fontId="5" fillId="2" borderId="57" xfId="0" applyNumberFormat="1" applyFont="1" applyFill="1" applyBorder="1" applyAlignment="1">
      <alignment horizontal="center" vertical="center" wrapText="1"/>
    </xf>
    <xf numFmtId="0" fontId="5" fillId="11" borderId="48" xfId="0" applyFont="1" applyFill="1" applyBorder="1" applyAlignment="1">
      <alignment horizontal="left" vertical="center" wrapText="1"/>
    </xf>
    <xf numFmtId="0" fontId="5" fillId="11" borderId="6" xfId="0" applyFont="1" applyFill="1" applyBorder="1" applyAlignment="1">
      <alignment horizontal="left" vertical="top" wrapText="1"/>
    </xf>
    <xf numFmtId="0" fontId="5" fillId="11" borderId="9" xfId="0" applyFont="1" applyFill="1" applyBorder="1" applyAlignment="1">
      <alignment horizontal="left" vertical="top" wrapText="1"/>
    </xf>
    <xf numFmtId="0" fontId="19" fillId="17" borderId="6" xfId="0" applyFont="1" applyFill="1" applyBorder="1" applyAlignment="1">
      <alignment horizontal="left" vertical="top" wrapText="1"/>
    </xf>
    <xf numFmtId="0" fontId="3" fillId="0" borderId="86" xfId="0" applyFont="1" applyBorder="1"/>
    <xf numFmtId="0" fontId="11" fillId="7" borderId="85" xfId="0" applyFont="1" applyFill="1" applyBorder="1" applyAlignment="1">
      <alignment horizontal="center" vertical="center" wrapText="1"/>
    </xf>
    <xf numFmtId="0" fontId="19" fillId="17" borderId="15" xfId="0" applyFont="1" applyFill="1" applyBorder="1" applyAlignment="1">
      <alignment horizontal="center" vertical="center" wrapText="1"/>
    </xf>
    <xf numFmtId="0" fontId="19" fillId="17" borderId="29" xfId="0" applyFont="1" applyFill="1" applyBorder="1" applyAlignment="1">
      <alignment horizontal="center" vertical="top" wrapText="1"/>
    </xf>
    <xf numFmtId="0" fontId="5" fillId="19" borderId="29" xfId="0" applyFont="1" applyFill="1" applyBorder="1" applyAlignment="1">
      <alignment horizontal="left" vertical="top" wrapText="1"/>
    </xf>
    <xf numFmtId="0" fontId="12" fillId="3" borderId="57" xfId="0" applyFont="1" applyFill="1" applyBorder="1" applyAlignment="1">
      <alignment horizontal="center" vertical="center" wrapText="1"/>
    </xf>
    <xf numFmtId="3" fontId="6" fillId="9" borderId="29" xfId="0" applyNumberFormat="1" applyFont="1" applyFill="1" applyBorder="1" applyAlignment="1">
      <alignment horizontal="center" vertical="center" wrapText="1"/>
    </xf>
    <xf numFmtId="0" fontId="6" fillId="13" borderId="29" xfId="0" applyFont="1" applyFill="1" applyBorder="1" applyAlignment="1">
      <alignment horizontal="center" vertical="center" wrapText="1"/>
    </xf>
    <xf numFmtId="0" fontId="8" fillId="0" borderId="48" xfId="0" applyFont="1" applyBorder="1" applyAlignment="1">
      <alignment horizontal="left" vertical="top" wrapText="1"/>
    </xf>
    <xf numFmtId="0" fontId="8" fillId="3" borderId="57" xfId="0" applyFont="1" applyFill="1" applyBorder="1" applyAlignment="1">
      <alignment horizontal="left" vertical="top" wrapText="1"/>
    </xf>
    <xf numFmtId="0" fontId="5" fillId="0" borderId="18" xfId="0" applyFont="1" applyBorder="1" applyAlignment="1">
      <alignment horizontal="center" vertical="top" wrapText="1"/>
    </xf>
    <xf numFmtId="0" fontId="5" fillId="3" borderId="29" xfId="0" applyFont="1" applyFill="1" applyBorder="1" applyAlignment="1">
      <alignment horizontal="left" vertical="center" wrapText="1"/>
    </xf>
    <xf numFmtId="0" fontId="11" fillId="9" borderId="88" xfId="0" applyFont="1" applyFill="1" applyBorder="1" applyAlignment="1">
      <alignment horizontal="center" vertical="center" wrapText="1"/>
    </xf>
    <xf numFmtId="0" fontId="3" fillId="0" borderId="89" xfId="0" applyFont="1" applyBorder="1"/>
    <xf numFmtId="0" fontId="8" fillId="9" borderId="88" xfId="0" applyFont="1" applyFill="1" applyBorder="1" applyAlignment="1">
      <alignment horizontal="center" vertical="center" wrapText="1"/>
    </xf>
    <xf numFmtId="0" fontId="21" fillId="3" borderId="29" xfId="0" applyFont="1" applyFill="1" applyBorder="1" applyAlignment="1">
      <alignment horizontal="center" vertical="top" wrapText="1"/>
    </xf>
    <xf numFmtId="0" fontId="29" fillId="3" borderId="29" xfId="0" applyFont="1" applyFill="1" applyBorder="1" applyAlignment="1">
      <alignment horizontal="center" vertical="top" wrapText="1"/>
    </xf>
    <xf numFmtId="0" fontId="21" fillId="0" borderId="29" xfId="0" applyFont="1" applyBorder="1" applyAlignment="1">
      <alignment horizontal="center" vertical="top" wrapText="1"/>
    </xf>
    <xf numFmtId="0" fontId="21" fillId="13" borderId="29" xfId="0" applyFont="1" applyFill="1" applyBorder="1" applyAlignment="1">
      <alignment horizontal="left" vertical="top" wrapText="1"/>
    </xf>
    <xf numFmtId="0" fontId="21" fillId="2" borderId="48" xfId="0" applyFont="1" applyFill="1" applyBorder="1" applyAlignment="1">
      <alignment horizontal="center" vertical="center" wrapText="1"/>
    </xf>
    <xf numFmtId="0" fontId="31" fillId="0" borderId="57" xfId="0" applyFont="1" applyBorder="1" applyAlignment="1">
      <alignment horizontal="center" vertical="center" wrapText="1"/>
    </xf>
    <xf numFmtId="0" fontId="32" fillId="0" borderId="1" xfId="0" applyFont="1" applyBorder="1" applyAlignment="1">
      <alignment horizontal="center" vertical="center" wrapText="1"/>
    </xf>
    <xf numFmtId="0" fontId="13" fillId="3" borderId="57" xfId="0" applyFont="1" applyFill="1" applyBorder="1" applyAlignment="1">
      <alignment horizontal="center" vertical="center" wrapText="1"/>
    </xf>
    <xf numFmtId="0" fontId="21" fillId="3" borderId="26" xfId="0" applyFont="1" applyFill="1" applyBorder="1" applyAlignment="1">
      <alignment horizontal="center" vertical="center" wrapText="1"/>
    </xf>
    <xf numFmtId="0" fontId="22" fillId="3" borderId="21" xfId="0" applyFont="1" applyFill="1" applyBorder="1" applyAlignment="1">
      <alignment horizontal="center" vertical="center" wrapText="1"/>
    </xf>
    <xf numFmtId="0" fontId="22" fillId="0" borderId="2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1" fillId="2" borderId="12"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2" borderId="26" xfId="0" applyFont="1" applyFill="1" applyBorder="1" applyAlignment="1">
      <alignment horizontal="center" vertical="center" wrapText="1"/>
    </xf>
    <xf numFmtId="0" fontId="15" fillId="4" borderId="29" xfId="0" applyFont="1" applyFill="1" applyBorder="1" applyAlignment="1">
      <alignment horizontal="center" vertical="top" wrapText="1"/>
    </xf>
    <xf numFmtId="164" fontId="22" fillId="0" borderId="18" xfId="0" applyNumberFormat="1" applyFont="1" applyBorder="1" applyAlignment="1">
      <alignment horizontal="center" vertical="top" wrapText="1"/>
    </xf>
    <xf numFmtId="0" fontId="23" fillId="4" borderId="31" xfId="0" applyFont="1" applyFill="1" applyBorder="1" applyAlignment="1">
      <alignment horizontal="center" vertical="center" wrapText="1"/>
    </xf>
    <xf numFmtId="0" fontId="20" fillId="4" borderId="33" xfId="0" applyFont="1" applyFill="1" applyBorder="1" applyAlignment="1">
      <alignment horizontal="center" wrapText="1"/>
    </xf>
    <xf numFmtId="0" fontId="24" fillId="0" borderId="29" xfId="0" applyFont="1" applyBorder="1" applyAlignment="1">
      <alignment horizontal="center" vertical="center" wrapText="1"/>
    </xf>
    <xf numFmtId="0" fontId="21" fillId="0" borderId="29" xfId="0" applyFont="1" applyBorder="1" applyAlignment="1">
      <alignment horizontal="left" vertical="center" wrapText="1"/>
    </xf>
    <xf numFmtId="0" fontId="21" fillId="3" borderId="29" xfId="0" applyFont="1" applyFill="1" applyBorder="1" applyAlignment="1">
      <alignment horizontal="center" vertical="center" wrapText="1"/>
    </xf>
    <xf numFmtId="0" fontId="29" fillId="0" borderId="29" xfId="0" applyFont="1" applyBorder="1" applyAlignment="1">
      <alignment horizontal="center" vertical="top" wrapText="1"/>
    </xf>
    <xf numFmtId="0" fontId="21" fillId="2" borderId="6" xfId="0" applyFont="1" applyFill="1" applyBorder="1" applyAlignment="1">
      <alignment horizontal="center" vertical="center" wrapText="1"/>
    </xf>
    <xf numFmtId="164" fontId="24" fillId="3" borderId="29" xfId="0" applyNumberFormat="1" applyFont="1" applyFill="1" applyBorder="1" applyAlignment="1">
      <alignment horizontal="center" vertical="top" wrapText="1"/>
    </xf>
    <xf numFmtId="0" fontId="24" fillId="3" borderId="29" xfId="0" applyFont="1" applyFill="1" applyBorder="1" applyAlignment="1">
      <alignment horizontal="center" vertical="center" wrapText="1"/>
    </xf>
    <xf numFmtId="0" fontId="21" fillId="0" borderId="29" xfId="0" applyFont="1" applyBorder="1" applyAlignment="1">
      <alignment horizontal="center" vertical="center" wrapText="1"/>
    </xf>
    <xf numFmtId="0" fontId="13" fillId="0" borderId="0" xfId="0" applyFont="1" applyAlignment="1">
      <alignment horizontal="center" vertical="center" wrapText="1"/>
    </xf>
    <xf numFmtId="0" fontId="21" fillId="2" borderId="66" xfId="0" applyFont="1" applyFill="1" applyBorder="1" applyAlignment="1">
      <alignment horizontal="center" vertical="center" wrapText="1"/>
    </xf>
    <xf numFmtId="0" fontId="27" fillId="2" borderId="29" xfId="0" applyFont="1" applyFill="1" applyBorder="1" applyAlignment="1">
      <alignment horizontal="center" vertical="center" wrapText="1"/>
    </xf>
    <xf numFmtId="9" fontId="21" fillId="8" borderId="29" xfId="0" applyNumberFormat="1" applyFont="1" applyFill="1" applyBorder="1" applyAlignment="1">
      <alignment horizontal="center" vertical="center" wrapText="1"/>
    </xf>
    <xf numFmtId="0" fontId="21" fillId="10" borderId="29" xfId="0" applyFont="1" applyFill="1" applyBorder="1" applyAlignment="1">
      <alignment horizontal="center" vertical="center" wrapText="1"/>
    </xf>
    <xf numFmtId="0" fontId="21" fillId="9" borderId="29" xfId="0" applyFont="1" applyFill="1" applyBorder="1" applyAlignment="1">
      <alignment horizontal="center" vertical="center" wrapText="1"/>
    </xf>
    <xf numFmtId="0" fontId="33" fillId="2" borderId="6" xfId="0" applyFont="1" applyFill="1" applyBorder="1" applyAlignment="1">
      <alignment horizontal="center" vertical="center" wrapText="1"/>
    </xf>
    <xf numFmtId="9" fontId="21" fillId="2" borderId="69" xfId="0" applyNumberFormat="1" applyFont="1" applyFill="1" applyBorder="1" applyAlignment="1">
      <alignment horizontal="center" vertical="center" wrapText="1"/>
    </xf>
    <xf numFmtId="0" fontId="13" fillId="0" borderId="0" xfId="0" applyFont="1" applyAlignment="1">
      <alignment horizontal="center" vertical="top" wrapText="1"/>
    </xf>
    <xf numFmtId="9" fontId="38" fillId="0" borderId="49" xfId="0" applyNumberFormat="1" applyFont="1" applyBorder="1" applyAlignment="1">
      <alignment horizontal="center" vertical="center" wrapText="1"/>
    </xf>
    <xf numFmtId="0" fontId="40" fillId="2" borderId="6" xfId="0" applyFont="1" applyFill="1" applyBorder="1" applyAlignment="1">
      <alignment horizontal="center" vertical="center" wrapText="1"/>
    </xf>
    <xf numFmtId="0" fontId="27" fillId="3" borderId="57" xfId="0" applyFont="1" applyFill="1" applyBorder="1" applyAlignment="1">
      <alignment horizontal="left" vertical="top" wrapText="1"/>
    </xf>
    <xf numFmtId="164" fontId="22" fillId="0" borderId="21" xfId="0" applyNumberFormat="1" applyFont="1" applyBorder="1" applyAlignment="1">
      <alignment horizontal="center" vertical="center" wrapText="1"/>
    </xf>
    <xf numFmtId="0" fontId="11" fillId="0" borderId="48" xfId="0" applyFont="1" applyBorder="1" applyAlignment="1">
      <alignment horizontal="left" vertical="top" wrapText="1"/>
    </xf>
    <xf numFmtId="0" fontId="27" fillId="3" borderId="57" xfId="0" applyFont="1" applyFill="1" applyBorder="1" applyAlignment="1">
      <alignment horizontal="left" vertical="center" wrapText="1"/>
    </xf>
    <xf numFmtId="0" fontId="27" fillId="3" borderId="57" xfId="0" applyFont="1" applyFill="1" applyBorder="1" applyAlignment="1">
      <alignment horizontal="center" vertical="center" wrapText="1"/>
    </xf>
    <xf numFmtId="0" fontId="27" fillId="3" borderId="85" xfId="0" applyFont="1" applyFill="1" applyBorder="1" applyAlignment="1">
      <alignment horizontal="center" vertical="center" wrapText="1"/>
    </xf>
    <xf numFmtId="0" fontId="21" fillId="2" borderId="6" xfId="0" applyFont="1" applyFill="1" applyBorder="1" applyAlignment="1">
      <alignment horizontal="left" vertical="top" wrapText="1"/>
    </xf>
    <xf numFmtId="0" fontId="21" fillId="2" borderId="9" xfId="0" applyFont="1" applyFill="1" applyBorder="1" applyAlignment="1">
      <alignment horizontal="left" vertical="top" wrapText="1"/>
    </xf>
    <xf numFmtId="0" fontId="21" fillId="3" borderId="7" xfId="0" applyFont="1" applyFill="1" applyBorder="1" applyAlignment="1">
      <alignment horizontal="center" vertical="top"/>
    </xf>
    <xf numFmtId="0" fontId="43" fillId="3" borderId="7" xfId="0" applyFont="1" applyFill="1" applyBorder="1" applyAlignment="1">
      <alignment vertical="top"/>
    </xf>
    <xf numFmtId="0" fontId="43" fillId="0" borderId="0" xfId="0" applyFont="1"/>
    <xf numFmtId="0" fontId="21" fillId="0" borderId="7" xfId="0" applyFont="1" applyBorder="1" applyAlignment="1">
      <alignment horizontal="center" vertical="top"/>
    </xf>
    <xf numFmtId="0" fontId="21" fillId="13" borderId="29" xfId="0" applyFont="1" applyFill="1" applyBorder="1" applyAlignment="1">
      <alignment vertical="top"/>
    </xf>
    <xf numFmtId="0" fontId="21" fillId="2" borderId="57" xfId="0" applyFont="1" applyFill="1" applyBorder="1" applyAlignment="1">
      <alignment horizontal="center"/>
    </xf>
    <xf numFmtId="0" fontId="47" fillId="0" borderId="49" xfId="0" applyFont="1" applyBorder="1" applyAlignment="1">
      <alignment horizontal="left"/>
    </xf>
    <xf numFmtId="0" fontId="43" fillId="3" borderId="59" xfId="0" applyFont="1" applyFill="1" applyBorder="1"/>
    <xf numFmtId="0" fontId="43" fillId="3" borderId="29" xfId="0" applyFont="1" applyFill="1" applyBorder="1"/>
    <xf numFmtId="0" fontId="22" fillId="3" borderId="7" xfId="0" applyFont="1" applyFill="1" applyBorder="1" applyAlignment="1">
      <alignment horizontal="center"/>
    </xf>
    <xf numFmtId="0" fontId="22" fillId="0" borderId="7" xfId="0" applyFont="1" applyBorder="1" applyAlignment="1">
      <alignment horizontal="center"/>
    </xf>
    <xf numFmtId="0" fontId="42" fillId="0" borderId="0" xfId="0" applyFont="1" applyAlignment="1">
      <alignment horizontal="left" vertical="top"/>
    </xf>
    <xf numFmtId="0" fontId="43" fillId="0" borderId="29" xfId="0" applyFont="1" applyBorder="1"/>
    <xf numFmtId="0" fontId="44" fillId="0" borderId="29" xfId="0" applyFont="1" applyBorder="1" applyAlignment="1">
      <alignment horizontal="center"/>
    </xf>
    <xf numFmtId="0" fontId="21" fillId="2" borderId="29" xfId="0" applyFont="1" applyFill="1" applyBorder="1" applyAlignment="1">
      <alignment horizontal="center"/>
    </xf>
    <xf numFmtId="0" fontId="22" fillId="3" borderId="7" xfId="0" applyFont="1" applyFill="1" applyBorder="1" applyAlignment="1">
      <alignment horizontal="center" wrapText="1"/>
    </xf>
    <xf numFmtId="0" fontId="44" fillId="4" borderId="7" xfId="0" applyFont="1" applyFill="1" applyBorder="1" applyAlignment="1">
      <alignment horizontal="center" vertical="top"/>
    </xf>
    <xf numFmtId="0" fontId="30" fillId="4" borderId="79" xfId="0" applyFont="1" applyFill="1" applyBorder="1" applyAlignment="1">
      <alignment horizontal="center"/>
    </xf>
    <xf numFmtId="0" fontId="44" fillId="4" borderId="7" xfId="0" applyFont="1" applyFill="1" applyBorder="1" applyAlignment="1">
      <alignment horizontal="center"/>
    </xf>
    <xf numFmtId="0" fontId="24" fillId="0" borderId="7" xfId="0" applyFont="1" applyBorder="1" applyAlignment="1">
      <alignment horizontal="center"/>
    </xf>
    <xf numFmtId="0" fontId="21" fillId="3" borderId="7" xfId="0" applyFont="1" applyFill="1" applyBorder="1"/>
    <xf numFmtId="0" fontId="21" fillId="0" borderId="7" xfId="0" applyFont="1" applyBorder="1" applyAlignment="1">
      <alignment horizontal="center"/>
    </xf>
    <xf numFmtId="0" fontId="43" fillId="0" borderId="7" xfId="0" applyFont="1" applyBorder="1" applyAlignment="1">
      <alignment horizontal="center" vertical="top"/>
    </xf>
    <xf numFmtId="0" fontId="24" fillId="3" borderId="7" xfId="0" applyFont="1" applyFill="1" applyBorder="1" applyAlignment="1">
      <alignment horizontal="center" vertical="top"/>
    </xf>
    <xf numFmtId="0" fontId="24" fillId="3" borderId="7" xfId="0" applyFont="1" applyFill="1" applyBorder="1" applyAlignment="1">
      <alignment horizontal="center"/>
    </xf>
    <xf numFmtId="0" fontId="21" fillId="3" borderId="29" xfId="0" applyFont="1" applyFill="1" applyBorder="1" applyAlignment="1">
      <alignment horizontal="center"/>
    </xf>
    <xf numFmtId="0" fontId="43" fillId="3" borderId="0" xfId="0" applyFont="1" applyFill="1"/>
    <xf numFmtId="0" fontId="21" fillId="18" borderId="7" xfId="0" applyFont="1" applyFill="1" applyBorder="1" applyAlignment="1">
      <alignment vertical="top"/>
    </xf>
    <xf numFmtId="0" fontId="22" fillId="18" borderId="29" xfId="0" applyFont="1" applyFill="1" applyBorder="1" applyAlignment="1"/>
    <xf numFmtId="0" fontId="22" fillId="0" borderId="7" xfId="0" applyFont="1" applyBorder="1" applyAlignment="1">
      <alignment vertical="top"/>
    </xf>
    <xf numFmtId="0" fontId="22" fillId="0" borderId="29" xfId="0" applyFont="1" applyBorder="1" applyAlignment="1">
      <alignment vertical="top"/>
    </xf>
    <xf numFmtId="0" fontId="21" fillId="0" borderId="7" xfId="0" applyFont="1" applyBorder="1"/>
    <xf numFmtId="0" fontId="22" fillId="3" borderId="29" xfId="0" applyFont="1" applyFill="1" applyBorder="1" applyAlignment="1">
      <alignment vertical="top"/>
    </xf>
    <xf numFmtId="0" fontId="22" fillId="0" borderId="57" xfId="0" applyFont="1" applyBorder="1" applyAlignment="1">
      <alignment horizontal="center"/>
    </xf>
    <xf numFmtId="0" fontId="22" fillId="0" borderId="57" xfId="0" applyFont="1" applyBorder="1" applyAlignment="1">
      <alignment vertical="top"/>
    </xf>
    <xf numFmtId="0" fontId="22" fillId="0" borderId="79" xfId="0" applyFont="1" applyBorder="1" applyAlignment="1">
      <alignment vertical="top"/>
    </xf>
    <xf numFmtId="0" fontId="5" fillId="9" borderId="29" xfId="0" applyFont="1" applyFill="1" applyBorder="1" applyAlignment="1">
      <alignment horizontal="center"/>
    </xf>
    <xf numFmtId="0" fontId="44" fillId="2" borderId="29" xfId="0" applyFont="1" applyFill="1" applyBorder="1" applyAlignment="1">
      <alignment horizontal="center" vertical="top"/>
    </xf>
    <xf numFmtId="0" fontId="43" fillId="0" borderId="0" xfId="0" applyFont="1" applyAlignment="1">
      <alignment vertical="top"/>
    </xf>
    <xf numFmtId="0" fontId="27" fillId="2" borderId="7" xfId="0" applyFont="1" applyFill="1" applyBorder="1" applyAlignment="1">
      <alignment horizontal="center"/>
    </xf>
    <xf numFmtId="0" fontId="27" fillId="2" borderId="29" xfId="0" applyFont="1" applyFill="1" applyBorder="1" applyAlignment="1">
      <alignment horizontal="center"/>
    </xf>
    <xf numFmtId="0" fontId="5" fillId="8" borderId="7" xfId="0" applyFont="1" applyFill="1" applyBorder="1" applyAlignment="1">
      <alignment horizontal="center"/>
    </xf>
    <xf numFmtId="0" fontId="21" fillId="10" borderId="7" xfId="0" applyFont="1" applyFill="1" applyBorder="1" applyAlignment="1">
      <alignment horizontal="center"/>
    </xf>
    <xf numFmtId="0" fontId="21" fillId="2" borderId="57" xfId="0" applyFont="1" applyFill="1" applyBorder="1"/>
    <xf numFmtId="0" fontId="27" fillId="3" borderId="57" xfId="0" applyFont="1" applyFill="1" applyBorder="1"/>
    <xf numFmtId="0" fontId="27" fillId="3" borderId="57" xfId="0" applyFont="1" applyFill="1" applyBorder="1" applyAlignment="1">
      <alignment horizontal="center"/>
    </xf>
    <xf numFmtId="0" fontId="27" fillId="3" borderId="79" xfId="0" applyFont="1" applyFill="1" applyBorder="1" applyAlignment="1">
      <alignment horizontal="center"/>
    </xf>
    <xf numFmtId="0" fontId="21" fillId="2" borderId="29" xfId="0" applyFont="1" applyFill="1" applyBorder="1" applyAlignment="1">
      <alignment vertical="top"/>
    </xf>
    <xf numFmtId="0" fontId="14" fillId="20" borderId="29" xfId="0" applyFont="1" applyFill="1" applyBorder="1" applyAlignment="1">
      <alignment vertical="top"/>
    </xf>
    <xf numFmtId="0" fontId="22" fillId="2" borderId="29" xfId="0" applyFont="1" applyFill="1" applyBorder="1" applyAlignment="1">
      <alignment vertical="top"/>
    </xf>
    <xf numFmtId="0" fontId="21" fillId="20" borderId="57" xfId="0" applyFont="1" applyFill="1" applyBorder="1"/>
    <xf numFmtId="0" fontId="21" fillId="20" borderId="29" xfId="0" applyFont="1" applyFill="1" applyBorder="1" applyAlignment="1">
      <alignment vertical="top"/>
    </xf>
    <xf numFmtId="0" fontId="24" fillId="3" borderId="7" xfId="0" applyFont="1" applyFill="1" applyBorder="1" applyAlignment="1">
      <alignment horizontal="center" wrapText="1"/>
    </xf>
    <xf numFmtId="0" fontId="22" fillId="0" borderId="29" xfId="0" applyFont="1" applyBorder="1" applyAlignment="1">
      <alignment horizontal="center"/>
    </xf>
    <xf numFmtId="0" fontId="51" fillId="0" borderId="29" xfId="0" applyFont="1" applyBorder="1" applyAlignment="1">
      <alignment horizontal="center"/>
    </xf>
    <xf numFmtId="0" fontId="14" fillId="20" borderId="29" xfId="0" applyFont="1" applyFill="1" applyBorder="1" applyAlignment="1">
      <alignment horizontal="center"/>
    </xf>
    <xf numFmtId="0" fontId="22" fillId="18" borderId="7" xfId="0" applyFont="1" applyFill="1" applyBorder="1" applyAlignment="1">
      <alignment vertical="top"/>
    </xf>
    <xf numFmtId="0" fontId="14" fillId="20" borderId="7" xfId="0" applyFont="1" applyFill="1" applyBorder="1" applyAlignment="1">
      <alignment horizontal="center" vertical="top"/>
    </xf>
    <xf numFmtId="0" fontId="14" fillId="20" borderId="29" xfId="0" applyFont="1" applyFill="1" applyBorder="1" applyAlignment="1">
      <alignment horizontal="center" vertical="top"/>
    </xf>
    <xf numFmtId="0" fontId="12" fillId="0" borderId="49" xfId="0" applyFont="1" applyBorder="1" applyAlignment="1">
      <alignment horizontal="center" vertical="center" wrapText="1"/>
    </xf>
    <xf numFmtId="0" fontId="4" fillId="0" borderId="1" xfId="0" applyFont="1" applyBorder="1" applyAlignment="1">
      <alignment vertical="center" wrapText="1"/>
    </xf>
    <xf numFmtId="164" fontId="6" fillId="0" borderId="18" xfId="0" applyNumberFormat="1" applyFont="1" applyBorder="1" applyAlignment="1">
      <alignment horizontal="center" vertical="center" wrapText="1"/>
    </xf>
    <xf numFmtId="0" fontId="4" fillId="0" borderId="0" xfId="0" applyFont="1" applyAlignment="1">
      <alignment horizontal="left" vertical="center" wrapText="1"/>
    </xf>
    <xf numFmtId="0" fontId="8" fillId="3" borderId="57" xfId="0" applyFont="1" applyFill="1" applyBorder="1" applyAlignment="1">
      <alignment horizontal="center" vertical="top" wrapText="1"/>
    </xf>
    <xf numFmtId="9" fontId="5" fillId="8" borderId="29" xfId="0" applyNumberFormat="1" applyFont="1" applyFill="1" applyBorder="1" applyAlignment="1">
      <alignment horizontal="center" vertical="center" wrapText="1"/>
    </xf>
    <xf numFmtId="9" fontId="6" fillId="0" borderId="0" xfId="0" applyNumberFormat="1" applyFont="1" applyAlignment="1">
      <alignment horizontal="center" vertical="center" wrapText="1"/>
    </xf>
    <xf numFmtId="0" fontId="53" fillId="0" borderId="48" xfId="0" applyFont="1" applyBorder="1" applyAlignment="1">
      <alignment horizontal="left" vertical="top" wrapText="1"/>
    </xf>
    <xf numFmtId="168" fontId="6" fillId="0" borderId="21" xfId="0" applyNumberFormat="1" applyFont="1" applyBorder="1" applyAlignment="1">
      <alignment horizontal="center" vertical="center" wrapText="1"/>
    </xf>
    <xf numFmtId="0" fontId="2" fillId="0" borderId="49" xfId="0" applyFont="1" applyBorder="1" applyAlignment="1">
      <alignment horizontal="left" vertical="center" wrapText="1"/>
    </xf>
    <xf numFmtId="0" fontId="4" fillId="0" borderId="29" xfId="0" applyFont="1" applyBorder="1" applyAlignment="1">
      <alignment horizontal="center" vertical="top" wrapText="1"/>
    </xf>
    <xf numFmtId="0" fontId="54" fillId="0" borderId="48" xfId="0" applyFont="1" applyBorder="1" applyAlignment="1">
      <alignment horizontal="left" vertical="top" wrapText="1"/>
    </xf>
    <xf numFmtId="0" fontId="56" fillId="3" borderId="29" xfId="0" applyFont="1" applyFill="1" applyBorder="1" applyAlignment="1">
      <alignment horizontal="center" vertical="top" wrapText="1"/>
    </xf>
    <xf numFmtId="0" fontId="5" fillId="13" borderId="29" xfId="0" applyFont="1" applyFill="1" applyBorder="1" applyAlignment="1">
      <alignment horizontal="center" vertical="top" wrapText="1"/>
    </xf>
    <xf numFmtId="0" fontId="2" fillId="0" borderId="49" xfId="0" applyFont="1" applyBorder="1" applyAlignment="1">
      <alignment horizontal="center" vertical="center" wrapText="1"/>
    </xf>
    <xf numFmtId="0" fontId="55" fillId="0" borderId="1" xfId="0" applyFont="1" applyBorder="1" applyAlignment="1">
      <alignment vertical="center" wrapText="1"/>
    </xf>
    <xf numFmtId="0" fontId="56" fillId="0" borderId="29" xfId="0" applyFont="1" applyBorder="1" applyAlignment="1">
      <alignment horizontal="center" vertical="top" wrapText="1"/>
    </xf>
    <xf numFmtId="0" fontId="55" fillId="0" borderId="0" xfId="0" applyFont="1" applyAlignment="1">
      <alignment horizontal="left" vertical="center" wrapText="1"/>
    </xf>
    <xf numFmtId="9" fontId="38" fillId="0" borderId="0" xfId="0" applyNumberFormat="1" applyFont="1" applyAlignment="1">
      <alignment horizontal="center" vertical="center" wrapText="1"/>
    </xf>
    <xf numFmtId="0" fontId="59" fillId="3" borderId="29" xfId="0" applyFont="1" applyFill="1" applyBorder="1" applyAlignment="1">
      <alignment horizontal="center" vertical="center" wrapText="1"/>
    </xf>
    <xf numFmtId="0" fontId="30" fillId="0" borderId="49" xfId="0" applyFont="1" applyBorder="1" applyAlignment="1">
      <alignment horizontal="center" vertical="center" wrapText="1"/>
    </xf>
    <xf numFmtId="164" fontId="8" fillId="0" borderId="29" xfId="0" applyNumberFormat="1" applyFont="1" applyBorder="1" applyAlignment="1">
      <alignment horizontal="center" vertical="top" wrapText="1"/>
    </xf>
    <xf numFmtId="0" fontId="14" fillId="12" borderId="15" xfId="0" applyFont="1" applyFill="1" applyBorder="1" applyAlignment="1">
      <alignment horizontal="center" vertical="center" wrapText="1"/>
    </xf>
    <xf numFmtId="0" fontId="14" fillId="12" borderId="29" xfId="0" applyFont="1" applyFill="1" applyBorder="1" applyAlignment="1">
      <alignment horizontal="center" vertical="top" wrapText="1"/>
    </xf>
    <xf numFmtId="0" fontId="61" fillId="0" borderId="29" xfId="0" applyFont="1" applyBorder="1" applyAlignment="1">
      <alignment horizontal="center" vertical="top" wrapText="1"/>
    </xf>
    <xf numFmtId="0" fontId="13" fillId="0" borderId="29" xfId="0" applyFont="1" applyBorder="1" applyAlignment="1">
      <alignment horizontal="center" vertical="top" wrapText="1"/>
    </xf>
    <xf numFmtId="0" fontId="6" fillId="8" borderId="21" xfId="0" applyFont="1" applyFill="1" applyBorder="1" applyAlignment="1">
      <alignment horizontal="center" vertical="center" wrapText="1"/>
    </xf>
    <xf numFmtId="0" fontId="6" fillId="9" borderId="21" xfId="0" applyFont="1" applyFill="1" applyBorder="1" applyAlignment="1">
      <alignment horizontal="center" vertical="center" wrapText="1"/>
    </xf>
    <xf numFmtId="49" fontId="8" fillId="0" borderId="48" xfId="0" applyNumberFormat="1" applyFont="1" applyBorder="1" applyAlignment="1">
      <alignment horizontal="left" vertical="top" wrapText="1"/>
    </xf>
    <xf numFmtId="0" fontId="14" fillId="12" borderId="6" xfId="0" applyFont="1" applyFill="1" applyBorder="1" applyAlignment="1">
      <alignment horizontal="left" vertical="top" wrapText="1"/>
    </xf>
    <xf numFmtId="0" fontId="8" fillId="0" borderId="75" xfId="0" applyFont="1" applyBorder="1" applyAlignment="1">
      <alignment horizontal="center" vertical="center" wrapText="1"/>
    </xf>
    <xf numFmtId="164" fontId="60" fillId="0" borderId="21" xfId="0" applyNumberFormat="1" applyFont="1" applyBorder="1" applyAlignment="1">
      <alignment horizontal="center" vertical="center" wrapText="1"/>
    </xf>
    <xf numFmtId="0" fontId="11" fillId="3" borderId="29" xfId="0" applyFont="1" applyFill="1" applyBorder="1" applyAlignment="1">
      <alignment horizontal="center" vertical="center" wrapText="1"/>
    </xf>
    <xf numFmtId="0" fontId="11" fillId="3" borderId="29" xfId="0" applyFont="1" applyFill="1" applyBorder="1" applyAlignment="1">
      <alignment horizontal="center" vertical="top" wrapText="1"/>
    </xf>
    <xf numFmtId="0" fontId="8" fillId="0" borderId="75" xfId="0" applyFont="1" applyBorder="1" applyAlignment="1">
      <alignment horizontal="left" vertical="center" wrapText="1"/>
    </xf>
    <xf numFmtId="0" fontId="6" fillId="0" borderId="21" xfId="0" applyFont="1" applyBorder="1" applyAlignment="1">
      <alignment horizontal="left" vertical="center" wrapText="1"/>
    </xf>
    <xf numFmtId="0" fontId="15" fillId="2" borderId="21" xfId="0" applyFont="1" applyFill="1" applyBorder="1" applyAlignment="1">
      <alignment horizontal="left" vertical="top" wrapText="1"/>
    </xf>
    <xf numFmtId="0" fontId="2" fillId="2" borderId="21" xfId="0" applyFont="1" applyFill="1" applyBorder="1" applyAlignment="1">
      <alignment horizontal="left" vertical="top" wrapText="1"/>
    </xf>
    <xf numFmtId="0" fontId="5" fillId="2" borderId="29" xfId="0" applyFont="1" applyFill="1" applyBorder="1" applyAlignment="1">
      <alignment horizontal="left" vertical="top" wrapText="1"/>
    </xf>
    <xf numFmtId="0" fontId="13" fillId="0" borderId="57" xfId="0" applyFont="1" applyBorder="1" applyAlignment="1">
      <alignment horizontal="center" vertical="top" wrapText="1"/>
    </xf>
    <xf numFmtId="0" fontId="13" fillId="0" borderId="31" xfId="0" applyFont="1" applyBorder="1" applyAlignment="1">
      <alignment horizontal="center" vertical="top" wrapText="1"/>
    </xf>
    <xf numFmtId="0" fontId="2" fillId="0" borderId="57" xfId="0" applyFont="1" applyBorder="1" applyAlignment="1">
      <alignment horizontal="center" vertical="top" wrapText="1"/>
    </xf>
    <xf numFmtId="49" fontId="2" fillId="0" borderId="48" xfId="0" applyNumberFormat="1" applyFont="1" applyBorder="1" applyAlignment="1">
      <alignment horizontal="left" vertical="top" wrapText="1"/>
    </xf>
    <xf numFmtId="0" fontId="63" fillId="4" borderId="115" xfId="0" applyFont="1" applyFill="1" applyBorder="1" applyAlignment="1">
      <alignment horizontal="center" vertical="center" wrapText="1"/>
    </xf>
    <xf numFmtId="0" fontId="3" fillId="0" borderId="116" xfId="0" applyFont="1" applyBorder="1"/>
    <xf numFmtId="0" fontId="52" fillId="0" borderId="31" xfId="0" applyFont="1" applyBorder="1" applyAlignment="1">
      <alignment horizontal="center" vertical="top" wrapText="1"/>
    </xf>
    <xf numFmtId="0" fontId="6" fillId="0" borderId="15"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9" xfId="0" applyFont="1" applyBorder="1" applyAlignment="1">
      <alignment horizontal="center" vertical="center" wrapText="1"/>
    </xf>
    <xf numFmtId="169" fontId="6" fillId="18" borderId="29" xfId="0" applyNumberFormat="1" applyFont="1" applyFill="1" applyBorder="1" applyAlignment="1">
      <alignment horizontal="center" vertical="center" wrapText="1"/>
    </xf>
    <xf numFmtId="0" fontId="16" fillId="0" borderId="29" xfId="0" applyFont="1" applyBorder="1" applyAlignment="1">
      <alignment horizontal="left" vertical="top" wrapText="1"/>
    </xf>
    <xf numFmtId="0" fontId="6" fillId="0" borderId="108" xfId="0" applyFont="1" applyBorder="1" applyAlignment="1">
      <alignment horizontal="center" vertical="center" wrapText="1"/>
    </xf>
    <xf numFmtId="0" fontId="3" fillId="0" borderId="109" xfId="0" applyFont="1" applyBorder="1"/>
    <xf numFmtId="0" fontId="3" fillId="0" borderId="110" xfId="0" applyFont="1" applyBorder="1"/>
    <xf numFmtId="0" fontId="62" fillId="23" borderId="111" xfId="0" applyFont="1" applyFill="1" applyBorder="1" applyAlignment="1">
      <alignment horizontal="center" vertical="top" wrapText="1"/>
    </xf>
    <xf numFmtId="0" fontId="3" fillId="0" borderId="112" xfId="0" applyFont="1" applyBorder="1"/>
    <xf numFmtId="0" fontId="15" fillId="0" borderId="18" xfId="0" applyFont="1" applyBorder="1" applyAlignment="1">
      <alignment horizontal="center" vertical="center"/>
    </xf>
    <xf numFmtId="0" fontId="15" fillId="0" borderId="75" xfId="0" applyFont="1" applyBorder="1" applyAlignment="1">
      <alignment horizontal="center" vertical="center"/>
    </xf>
    <xf numFmtId="0" fontId="52" fillId="0" borderId="29" xfId="0" applyFont="1" applyBorder="1" applyAlignment="1">
      <alignment horizontal="left" vertical="top" wrapText="1"/>
    </xf>
    <xf numFmtId="0" fontId="63" fillId="0" borderId="29" xfId="0" applyFont="1" applyBorder="1" applyAlignment="1">
      <alignment horizontal="left" vertical="top" wrapText="1"/>
    </xf>
    <xf numFmtId="0" fontId="66" fillId="0" borderId="57" xfId="0" applyFont="1" applyBorder="1" applyAlignment="1">
      <alignment horizontal="left" vertical="top" wrapText="1"/>
    </xf>
    <xf numFmtId="0" fontId="65" fillId="0" borderId="15" xfId="0" applyFont="1" applyBorder="1" applyAlignment="1">
      <alignment horizontal="center" vertical="center" wrapText="1"/>
    </xf>
    <xf numFmtId="164" fontId="65" fillId="0" borderId="18" xfId="0" applyNumberFormat="1" applyFont="1" applyBorder="1" applyAlignment="1">
      <alignment horizontal="center" vertical="top" wrapText="1"/>
    </xf>
    <xf numFmtId="9" fontId="6" fillId="8" borderId="21" xfId="0" applyNumberFormat="1" applyFont="1" applyFill="1" applyBorder="1" applyAlignment="1">
      <alignment horizontal="center" vertical="center" wrapText="1"/>
    </xf>
    <xf numFmtId="0" fontId="6" fillId="10" borderId="21" xfId="0" applyFont="1" applyFill="1" applyBorder="1" applyAlignment="1">
      <alignment horizontal="center" vertical="center" wrapText="1"/>
    </xf>
    <xf numFmtId="0" fontId="60" fillId="0" borderId="29" xfId="0" applyFont="1" applyBorder="1" applyAlignment="1">
      <alignment horizontal="center" vertical="top" wrapText="1"/>
    </xf>
    <xf numFmtId="0" fontId="60" fillId="0" borderId="31" xfId="0" applyFont="1" applyBorder="1" applyAlignment="1">
      <alignment horizontal="left" vertical="top" wrapText="1"/>
    </xf>
    <xf numFmtId="0" fontId="60" fillId="0" borderId="57" xfId="0" applyFont="1" applyBorder="1" applyAlignment="1">
      <alignment horizontal="left" vertical="top" wrapText="1"/>
    </xf>
    <xf numFmtId="0" fontId="5" fillId="18" borderId="21" xfId="0" applyFont="1" applyFill="1" applyBorder="1" applyAlignment="1">
      <alignment horizontal="left" vertical="top" wrapText="1"/>
    </xf>
    <xf numFmtId="0" fontId="5" fillId="18" borderId="21" xfId="0" applyFont="1" applyFill="1" applyBorder="1" applyAlignment="1">
      <alignment horizontal="left" wrapText="1"/>
    </xf>
    <xf numFmtId="0" fontId="5" fillId="18" borderId="29" xfId="0" applyFont="1" applyFill="1" applyBorder="1" applyAlignment="1">
      <alignment horizontal="left" vertical="top" wrapText="1"/>
    </xf>
    <xf numFmtId="0" fontId="69" fillId="3" borderId="29" xfId="0" applyFont="1" applyFill="1" applyBorder="1" applyAlignment="1">
      <alignment horizontal="center" vertical="top" wrapText="1"/>
    </xf>
    <xf numFmtId="0" fontId="14" fillId="12" borderId="48" xfId="0" applyFont="1" applyFill="1" applyBorder="1" applyAlignment="1">
      <alignment horizontal="left" vertical="top" wrapText="1"/>
    </xf>
    <xf numFmtId="0" fontId="65" fillId="0" borderId="29" xfId="0" applyFont="1" applyBorder="1" applyAlignment="1">
      <alignment horizontal="left" vertical="top" wrapText="1"/>
    </xf>
    <xf numFmtId="0" fontId="67" fillId="0" borderId="57" xfId="0" applyFont="1" applyBorder="1" applyAlignment="1">
      <alignment horizontal="center" vertical="center" wrapText="1"/>
    </xf>
    <xf numFmtId="0" fontId="2" fillId="0" borderId="48" xfId="0" applyFont="1" applyBorder="1" applyAlignment="1">
      <alignment horizontal="left" vertical="top" wrapText="1"/>
    </xf>
    <xf numFmtId="0" fontId="68" fillId="3" borderId="29" xfId="0" applyFont="1" applyFill="1" applyBorder="1" applyAlignment="1">
      <alignment horizontal="center" vertical="center" wrapText="1"/>
    </xf>
    <xf numFmtId="0" fontId="70" fillId="0" borderId="0" xfId="0" applyFont="1" applyAlignment="1">
      <alignment horizontal="center"/>
    </xf>
    <xf numFmtId="0" fontId="4" fillId="12" borderId="81" xfId="0" applyFont="1" applyFill="1" applyBorder="1" applyAlignment="1">
      <alignment horizontal="center" vertical="center"/>
    </xf>
    <xf numFmtId="0" fontId="4" fillId="12" borderId="81" xfId="0" applyFont="1" applyFill="1" applyBorder="1" applyAlignment="1">
      <alignment horizontal="right" vertical="center"/>
    </xf>
    <xf numFmtId="0" fontId="2" fillId="0" borderId="0" xfId="0" applyFont="1" applyAlignment="1">
      <alignment horizontal="left" vertical="center" wrapText="1"/>
    </xf>
    <xf numFmtId="0" fontId="22" fillId="3" borderId="133" xfId="0" applyFont="1" applyFill="1" applyBorder="1" applyAlignment="1">
      <alignment horizontal="center" vertical="center"/>
    </xf>
    <xf numFmtId="0" fontId="3" fillId="0" borderId="134" xfId="0" applyFont="1" applyBorder="1"/>
    <xf numFmtId="0" fontId="3" fillId="0" borderId="136" xfId="0" applyFont="1" applyBorder="1"/>
    <xf numFmtId="0" fontId="6" fillId="3" borderId="26" xfId="0" applyFont="1" applyFill="1" applyBorder="1" applyAlignment="1">
      <alignment horizontal="center" vertical="center"/>
    </xf>
    <xf numFmtId="0" fontId="6" fillId="3" borderId="26" xfId="0" applyFont="1" applyFill="1" applyBorder="1" applyAlignment="1">
      <alignment horizontal="center" vertical="center" wrapText="1"/>
    </xf>
    <xf numFmtId="0" fontId="5" fillId="4" borderId="23" xfId="0" applyFont="1" applyFill="1" applyBorder="1" applyAlignment="1">
      <alignment horizontal="center" vertical="center"/>
    </xf>
    <xf numFmtId="0" fontId="6" fillId="3" borderId="23" xfId="0" applyFont="1" applyFill="1" applyBorder="1" applyAlignment="1">
      <alignment horizontal="center" vertical="center" wrapText="1"/>
    </xf>
    <xf numFmtId="0" fontId="75" fillId="0" borderId="29" xfId="0" applyFont="1" applyBorder="1" applyAlignment="1">
      <alignment horizontal="center"/>
    </xf>
    <xf numFmtId="0" fontId="24" fillId="0" borderId="7" xfId="0" applyFont="1" applyBorder="1" applyAlignment="1">
      <alignment vertical="top" wrapText="1"/>
    </xf>
    <xf numFmtId="0" fontId="3" fillId="0" borderId="7" xfId="0" applyFont="1" applyBorder="1" applyAlignment="1">
      <alignment wrapText="1"/>
    </xf>
    <xf numFmtId="0" fontId="3" fillId="0" borderId="30" xfId="0" applyFont="1" applyBorder="1" applyAlignment="1">
      <alignment wrapText="1"/>
    </xf>
    <xf numFmtId="0" fontId="31" fillId="0" borderId="29" xfId="0" applyFont="1" applyBorder="1" applyAlignment="1">
      <alignment vertical="top" wrapText="1"/>
    </xf>
    <xf numFmtId="0" fontId="47" fillId="0" borderId="88" xfId="0" applyFont="1" applyBorder="1" applyAlignment="1">
      <alignment horizontal="center"/>
    </xf>
    <xf numFmtId="0" fontId="47" fillId="0" borderId="80" xfId="0" applyFont="1" applyBorder="1" applyAlignment="1">
      <alignment horizontal="center"/>
    </xf>
    <xf numFmtId="0" fontId="47" fillId="0" borderId="102" xfId="0" applyFont="1" applyBorder="1" applyAlignment="1">
      <alignment horizontal="center"/>
    </xf>
    <xf numFmtId="0" fontId="47" fillId="0" borderId="97" xfId="0" applyFont="1" applyBorder="1" applyAlignment="1">
      <alignment horizontal="center"/>
    </xf>
    <xf numFmtId="0" fontId="47" fillId="0" borderId="86" xfId="0" applyFont="1" applyBorder="1" applyAlignment="1">
      <alignment horizontal="center"/>
    </xf>
    <xf numFmtId="0" fontId="47" fillId="0" borderId="104" xfId="0" applyFont="1" applyBorder="1" applyAlignment="1">
      <alignment horizontal="center"/>
    </xf>
    <xf numFmtId="0" fontId="47" fillId="0" borderId="115" xfId="0" applyFont="1" applyBorder="1" applyAlignment="1">
      <alignment horizontal="center"/>
    </xf>
    <xf numFmtId="0" fontId="47" fillId="0" borderId="84" xfId="0" applyFont="1" applyBorder="1" applyAlignment="1">
      <alignment horizontal="center"/>
    </xf>
    <xf numFmtId="0" fontId="47" fillId="0" borderId="116" xfId="0" applyFont="1" applyBorder="1" applyAlignment="1">
      <alignment horizontal="center"/>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customschemas.google.com/relationships/workbookmetadata" Target="metadata"/><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ubbleChart>
        <c:varyColors val="1"/>
        <c:ser>
          <c:idx val="0"/>
          <c:order val="0"/>
          <c:tx>
            <c:strRef>
              <c:f>'TH-Enf (Ok.)'!$E$33</c:f>
              <c:strCache>
                <c:ptCount val="1"/>
                <c:pt idx="0">
                  <c:v>RESULTADO</c:v>
                </c:pt>
              </c:strCache>
            </c:strRef>
          </c:tx>
          <c:invertIfNegative val="1"/>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strRef>
              <c:f>'TH-Enf (Ok.)'!$A$34</c:f>
              <c:strCache>
                <c:ptCount val="1"/>
                <c:pt idx="0">
                  <c:v>1°Trim
</c:v>
                </c:pt>
              </c:strCache>
            </c:strRef>
          </c:xVal>
          <c:yVal>
            <c:numRef>
              <c:f>'TH-Enf (Ok.)'!$E$34</c:f>
              <c:numCache>
                <c:formatCode>General</c:formatCode>
                <c:ptCount val="1"/>
              </c:numCache>
            </c:numRef>
          </c:yVal>
          <c:bubbleSize>
            <c:numLit>
              <c:formatCode>General</c:formatCode>
              <c:ptCount val="1"/>
              <c:pt idx="0">
                <c:v>1</c:v>
              </c:pt>
            </c:numLit>
          </c:bubbleSize>
          <c:bubble3D val="0"/>
          <c:extLst>
            <c:ext xmlns:c16="http://schemas.microsoft.com/office/drawing/2014/chart" uri="{C3380CC4-5D6E-409C-BE32-E72D297353CC}">
              <c16:uniqueId val="{00000000-A812-4F80-9EBD-9EF48D4BC4A3}"/>
            </c:ext>
          </c:extLst>
        </c:ser>
        <c:dLbls>
          <c:showLegendKey val="0"/>
          <c:showVal val="0"/>
          <c:showCatName val="0"/>
          <c:showSerName val="0"/>
          <c:showPercent val="0"/>
          <c:showBubbleSize val="0"/>
        </c:dLbls>
        <c:bubbleScale val="100"/>
        <c:showNegBubbles val="1"/>
        <c:axId val="1906910462"/>
        <c:axId val="1975747649"/>
      </c:bubbleChart>
      <c:valAx>
        <c:axId val="1906910462"/>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975747649"/>
        <c:crosses val="autoZero"/>
        <c:crossBetween val="midCat"/>
      </c:valAx>
      <c:valAx>
        <c:axId val="1975747649"/>
        <c:scaling>
          <c:orientation val="minMax"/>
        </c:scaling>
        <c:delete val="0"/>
        <c:axPos val="l"/>
        <c:numFmt formatCode="General" sourceLinked="1"/>
        <c:majorTickMark val="cross"/>
        <c:minorTickMark val="cross"/>
        <c:tickLblPos val="nextTo"/>
        <c:spPr>
          <a:ln>
            <a:noFill/>
          </a:ln>
        </c:spPr>
        <c:crossAx val="1906910462"/>
        <c:crosses val="autoZero"/>
        <c:crossBetween val="midCat"/>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200" b="0" i="0">
                <a:solidFill>
                  <a:srgbClr val="000000"/>
                </a:solidFill>
                <a:latin typeface="+mn-lt"/>
              </a:defRPr>
            </a:pPr>
            <a:r>
              <a:rPr sz="1200" b="0" i="0">
                <a:solidFill>
                  <a:srgbClr val="000000"/>
                </a:solidFill>
                <a:latin typeface="+mn-lt"/>
              </a:rPr>
              <a:t>Porcentajes de exámenes de condiciones médicas laborales efectuadas </a:t>
            </a:r>
          </a:p>
        </c:rich>
      </c:tx>
      <c:overlay val="0"/>
    </c:title>
    <c:autoTitleDeleted val="0"/>
    <c:plotArea>
      <c:layout/>
      <c:barChart>
        <c:barDir val="col"/>
        <c:grouping val="clustered"/>
        <c:varyColors val="1"/>
        <c:ser>
          <c:idx val="0"/>
          <c:order val="0"/>
          <c:invertIfNegative val="1"/>
          <c:cat>
            <c:strRef>
              <c:f>'TH-Examenes  (Ok.)'!$A$34:$A$37</c:f>
              <c:strCache>
                <c:ptCount val="2"/>
                <c:pt idx="0">
                  <c:v>1°sem
</c:v>
                </c:pt>
                <c:pt idx="1">
                  <c:v>2°sem</c:v>
                </c:pt>
              </c:strCache>
            </c:strRef>
          </c:cat>
          <c:val>
            <c:numRef>
              <c:f>'TH-Examenes  (Ok.)'!$F$34:$F$37</c:f>
              <c:numCache>
                <c:formatCode>0%</c:formatCode>
                <c:ptCount val="4"/>
                <c:pt idx="0">
                  <c:v>0</c:v>
                </c:pt>
                <c:pt idx="1">
                  <c:v>0</c:v>
                </c:pt>
              </c:numCache>
            </c:numRef>
          </c:val>
          <c:extLst>
            <c:ext xmlns:c16="http://schemas.microsoft.com/office/drawing/2014/chart" uri="{C3380CC4-5D6E-409C-BE32-E72D297353CC}">
              <c16:uniqueId val="{00000000-409B-4BBD-9640-97C351971AC6}"/>
            </c:ext>
          </c:extLst>
        </c:ser>
        <c:dLbls>
          <c:showLegendKey val="0"/>
          <c:showVal val="0"/>
          <c:showCatName val="0"/>
          <c:showSerName val="0"/>
          <c:showPercent val="0"/>
          <c:showBubbleSize val="0"/>
        </c:dLbls>
        <c:gapWidth val="150"/>
        <c:axId val="73698808"/>
        <c:axId val="2120958657"/>
      </c:barChart>
      <c:catAx>
        <c:axId val="7369880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2120958657"/>
        <c:crosses val="autoZero"/>
        <c:auto val="1"/>
        <c:lblAlgn val="ctr"/>
        <c:lblOffset val="100"/>
        <c:noMultiLvlLbl val="1"/>
      </c:catAx>
      <c:valAx>
        <c:axId val="2120958657"/>
        <c:scaling>
          <c:orientation val="minMax"/>
        </c:scaling>
        <c:delete val="0"/>
        <c:axPos val="l"/>
        <c:numFmt formatCode="0%" sourceLinked="1"/>
        <c:majorTickMark val="cross"/>
        <c:minorTickMark val="cross"/>
        <c:tickLblPos val="nextTo"/>
        <c:spPr>
          <a:ln>
            <a:noFill/>
          </a:ln>
        </c:spPr>
        <c:crossAx val="73698808"/>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7.2316386520474021E-2"/>
          <c:y val="0.16161611487354147"/>
          <c:w val="0.92768361347952599"/>
          <c:h val="0.83838388512645856"/>
        </c:manualLayout>
      </c:layout>
      <c:barChart>
        <c:barDir val="col"/>
        <c:grouping val="clustered"/>
        <c:varyColors val="1"/>
        <c:ser>
          <c:idx val="0"/>
          <c:order val="0"/>
          <c:invertIfNegative val="1"/>
          <c:cat>
            <c:strRef>
              <c:f>'TH-Examenes  (Ok.)'!$A$34:$A$35</c:f>
              <c:strCache>
                <c:ptCount val="2"/>
                <c:pt idx="0">
                  <c:v>1°sem
</c:v>
                </c:pt>
                <c:pt idx="1">
                  <c:v>2°sem</c:v>
                </c:pt>
              </c:strCache>
            </c:strRef>
          </c:cat>
          <c:val>
            <c:numRef>
              <c:f>'TH-Examenes  (Ok.)'!$F$34:$F$35</c:f>
              <c:numCache>
                <c:formatCode>0%</c:formatCode>
                <c:ptCount val="2"/>
                <c:pt idx="0">
                  <c:v>0</c:v>
                </c:pt>
                <c:pt idx="1">
                  <c:v>0</c:v>
                </c:pt>
              </c:numCache>
            </c:numRef>
          </c:val>
          <c:extLst>
            <c:ext xmlns:c16="http://schemas.microsoft.com/office/drawing/2014/chart" uri="{C3380CC4-5D6E-409C-BE32-E72D297353CC}">
              <c16:uniqueId val="{00000000-D946-4BCD-8139-C6FE94BD4474}"/>
            </c:ext>
          </c:extLst>
        </c:ser>
        <c:dLbls>
          <c:showLegendKey val="0"/>
          <c:showVal val="0"/>
          <c:showCatName val="0"/>
          <c:showSerName val="0"/>
          <c:showPercent val="0"/>
          <c:showBubbleSize val="0"/>
        </c:dLbls>
        <c:gapWidth val="150"/>
        <c:axId val="1978423137"/>
        <c:axId val="266944142"/>
      </c:barChart>
      <c:catAx>
        <c:axId val="1978423137"/>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266944142"/>
        <c:crosses val="autoZero"/>
        <c:auto val="1"/>
        <c:lblAlgn val="ctr"/>
        <c:lblOffset val="100"/>
        <c:noMultiLvlLbl val="1"/>
      </c:catAx>
      <c:valAx>
        <c:axId val="266944142"/>
        <c:scaling>
          <c:orientation val="minMax"/>
        </c:scaling>
        <c:delete val="0"/>
        <c:axPos val="l"/>
        <c:numFmt formatCode="0%" sourceLinked="1"/>
        <c:majorTickMark val="cross"/>
        <c:minorTickMark val="cross"/>
        <c:tickLblPos val="nextTo"/>
        <c:spPr>
          <a:ln>
            <a:noFill/>
          </a:ln>
        </c:spPr>
        <c:crossAx val="1978423137"/>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invertIfNegative val="1"/>
          <c:cat>
            <c:strRef>
              <c:f>'TIC Disp infra   (P)'!$A$34:$A$37</c:f>
              <c:strCache>
                <c:ptCount val="4"/>
                <c:pt idx="0">
                  <c:v>1°Trim
</c:v>
                </c:pt>
                <c:pt idx="1">
                  <c:v>2°Trim</c:v>
                </c:pt>
                <c:pt idx="2">
                  <c:v>3°Trim</c:v>
                </c:pt>
                <c:pt idx="3">
                  <c:v>4°Trim</c:v>
                </c:pt>
              </c:strCache>
            </c:strRef>
          </c:cat>
          <c:val>
            <c:numRef>
              <c:f>'TIC Disp infra   (P)'!$F$34:$F$37</c:f>
              <c:numCache>
                <c:formatCode>0%</c:formatCode>
                <c:ptCount val="4"/>
                <c:pt idx="0">
                  <c:v>0</c:v>
                </c:pt>
                <c:pt idx="1">
                  <c:v>0</c:v>
                </c:pt>
                <c:pt idx="2">
                  <c:v>0</c:v>
                </c:pt>
                <c:pt idx="3">
                  <c:v>0</c:v>
                </c:pt>
              </c:numCache>
            </c:numRef>
          </c:val>
          <c:extLst>
            <c:ext xmlns:c16="http://schemas.microsoft.com/office/drawing/2014/chart" uri="{C3380CC4-5D6E-409C-BE32-E72D297353CC}">
              <c16:uniqueId val="{00000000-6FCF-44B7-92F8-35F1A8EA6D16}"/>
            </c:ext>
          </c:extLst>
        </c:ser>
        <c:dLbls>
          <c:showLegendKey val="0"/>
          <c:showVal val="0"/>
          <c:showCatName val="0"/>
          <c:showSerName val="0"/>
          <c:showPercent val="0"/>
          <c:showBubbleSize val="0"/>
        </c:dLbls>
        <c:gapWidth val="150"/>
        <c:axId val="1306266451"/>
        <c:axId val="448970099"/>
      </c:barChart>
      <c:catAx>
        <c:axId val="1306266451"/>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448970099"/>
        <c:crosses val="autoZero"/>
        <c:auto val="1"/>
        <c:lblAlgn val="ctr"/>
        <c:lblOffset val="100"/>
        <c:noMultiLvlLbl val="1"/>
      </c:catAx>
      <c:valAx>
        <c:axId val="448970099"/>
        <c:scaling>
          <c:orientation val="minMax"/>
        </c:scaling>
        <c:delete val="0"/>
        <c:axPos val="l"/>
        <c:numFmt formatCode="0%" sourceLinked="1"/>
        <c:majorTickMark val="cross"/>
        <c:minorTickMark val="cross"/>
        <c:tickLblPos val="nextTo"/>
        <c:spPr>
          <a:ln>
            <a:noFill/>
          </a:ln>
        </c:spPr>
        <c:crossAx val="1306266451"/>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333333"/>
                </a:solidFill>
                <a:latin typeface="+mn-lt"/>
              </a:defRPr>
            </a:pPr>
            <a:r>
              <a:rPr sz="1400" b="0" i="0">
                <a:solidFill>
                  <a:srgbClr val="333333"/>
                </a:solidFill>
                <a:latin typeface="+mn-lt"/>
              </a:rPr>
              <a:t>Porcentaje de mantenimiento de infraestructura tecnológica</a:t>
            </a:r>
          </a:p>
        </c:rich>
      </c:tx>
      <c:overlay val="0"/>
    </c:title>
    <c:autoTitleDeleted val="0"/>
    <c:plotArea>
      <c:layout/>
      <c:barChart>
        <c:barDir val="col"/>
        <c:grouping val="clustered"/>
        <c:varyColors val="1"/>
        <c:ser>
          <c:idx val="0"/>
          <c:order val="0"/>
          <c:tx>
            <c:v>RESULTADO </c:v>
          </c:tx>
          <c:spPr>
            <a:solidFill>
              <a:srgbClr val="4F81BD"/>
            </a:solidFill>
            <a:ln cmpd="sng">
              <a:solidFill>
                <a:srgbClr val="000000"/>
              </a:solidFill>
            </a:ln>
          </c:spPr>
          <c:invertIfNegative val="1"/>
          <c:cat>
            <c:strRef>
              <c:f>'TIC_Mtto InfTec (Ok)'!$A$34:$A$35</c:f>
              <c:strCache>
                <c:ptCount val="2"/>
                <c:pt idx="0">
                  <c:v>1o sem</c:v>
                </c:pt>
                <c:pt idx="1">
                  <c:v>2o sem</c:v>
                </c:pt>
              </c:strCache>
            </c:strRef>
          </c:cat>
          <c:val>
            <c:numRef>
              <c:f>'TIC_Mtto InfTec (Ok)'!$F$34:$F$35</c:f>
              <c:numCache>
                <c:formatCode>0%</c:formatCode>
                <c:ptCount val="2"/>
                <c:pt idx="0">
                  <c:v>1</c:v>
                </c:pt>
                <c:pt idx="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7A9-4B81-A6AF-659D4EFB5E8B}"/>
            </c:ext>
          </c:extLst>
        </c:ser>
        <c:dLbls>
          <c:showLegendKey val="0"/>
          <c:showVal val="0"/>
          <c:showCatName val="0"/>
          <c:showSerName val="0"/>
          <c:showPercent val="0"/>
          <c:showBubbleSize val="0"/>
        </c:dLbls>
        <c:gapWidth val="150"/>
        <c:axId val="2032656714"/>
        <c:axId val="1577436340"/>
      </c:barChart>
      <c:catAx>
        <c:axId val="203265671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577436340"/>
        <c:crosses val="autoZero"/>
        <c:auto val="1"/>
        <c:lblAlgn val="ctr"/>
        <c:lblOffset val="100"/>
        <c:noMultiLvlLbl val="1"/>
      </c:catAx>
      <c:valAx>
        <c:axId val="1577436340"/>
        <c:scaling>
          <c:orientation val="minMax"/>
        </c:scaling>
        <c:delete val="0"/>
        <c:axPos val="l"/>
        <c:title>
          <c:tx>
            <c:rich>
              <a:bodyPr/>
              <a:lstStyle/>
              <a:p>
                <a:pPr lvl="0">
                  <a:defRPr b="0">
                    <a:solidFill>
                      <a:srgbClr val="000000"/>
                    </a:solidFill>
                    <a:latin typeface="+mn-lt"/>
                  </a:defRPr>
                </a:pPr>
                <a:endParaRPr/>
              </a:p>
            </c:rich>
          </c:tx>
          <c:overlay val="0"/>
        </c:title>
        <c:numFmt formatCode="0%" sourceLinked="1"/>
        <c:majorTickMark val="cross"/>
        <c:minorTickMark val="cross"/>
        <c:tickLblPos val="nextTo"/>
        <c:spPr>
          <a:ln/>
        </c:spPr>
        <c:txPr>
          <a:bodyPr/>
          <a:lstStyle/>
          <a:p>
            <a:pPr lvl="0">
              <a:defRPr b="0" i="0">
                <a:solidFill>
                  <a:srgbClr val="000000"/>
                </a:solidFill>
                <a:latin typeface="+mn-lt"/>
              </a:defRPr>
            </a:pPr>
            <a:endParaRPr lang="es-CO"/>
          </a:p>
        </c:txPr>
        <c:crossAx val="2032656714"/>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4F81BD"/>
            </a:solidFill>
            <a:ln cmpd="sng">
              <a:solidFill>
                <a:srgbClr val="000000"/>
              </a:solidFill>
            </a:ln>
          </c:spPr>
          <c:invertIfNegative val="1"/>
          <c:cat>
            <c:strRef>
              <c:f>'TIC AtenOp (Ok)'!$A$34:$A$45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'TIC AtenOp (Ok)'!$F$34:$F$45</c:f>
              <c:numCache>
                <c:formatCode>0%</c:formatCode>
                <c:ptCount val="12"/>
                <c:pt idx="0">
                  <c:v>0.84285714285714286</c:v>
                </c:pt>
                <c:pt idx="1">
                  <c:v>0.9826086956521739</c:v>
                </c:pt>
                <c:pt idx="2">
                  <c:v>0.7831325301204819</c:v>
                </c:pt>
                <c:pt idx="3">
                  <c:v>0.8529411764705882</c:v>
                </c:pt>
                <c:pt idx="4">
                  <c:v>0.72857142857142854</c:v>
                </c:pt>
                <c:pt idx="5">
                  <c:v>0.9859154929577465</c:v>
                </c:pt>
                <c:pt idx="6">
                  <c:v>0.85925925925925928</c:v>
                </c:pt>
                <c:pt idx="7">
                  <c:v>0.89130434782608692</c:v>
                </c:pt>
                <c:pt idx="8">
                  <c:v>0.64583333333333337</c:v>
                </c:pt>
                <c:pt idx="9">
                  <c:v>0.66666666666666663</c:v>
                </c:pt>
                <c:pt idx="10">
                  <c:v>0.78749999999999998</c:v>
                </c:pt>
                <c:pt idx="11">
                  <c:v>0.95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4BB-45D5-948B-7E0F483452A3}"/>
            </c:ext>
          </c:extLst>
        </c:ser>
        <c:dLbls>
          <c:showLegendKey val="0"/>
          <c:showVal val="0"/>
          <c:showCatName val="0"/>
          <c:showSerName val="0"/>
          <c:showPercent val="0"/>
          <c:showBubbleSize val="0"/>
        </c:dLbls>
        <c:gapWidth val="150"/>
        <c:axId val="8818590"/>
        <c:axId val="1494014998"/>
      </c:barChart>
      <c:catAx>
        <c:axId val="8818590"/>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494014998"/>
        <c:crosses val="autoZero"/>
        <c:auto val="1"/>
        <c:lblAlgn val="ctr"/>
        <c:lblOffset val="100"/>
        <c:noMultiLvlLbl val="1"/>
      </c:catAx>
      <c:valAx>
        <c:axId val="1494014998"/>
        <c:scaling>
          <c:orientation val="minMax"/>
        </c:scaling>
        <c:delete val="0"/>
        <c:axPos val="l"/>
        <c:title>
          <c:tx>
            <c:rich>
              <a:bodyPr/>
              <a:lstStyle/>
              <a:p>
                <a:pPr lvl="0">
                  <a:defRPr b="0">
                    <a:solidFill>
                      <a:srgbClr val="000000"/>
                    </a:solidFill>
                    <a:latin typeface="+mn-lt"/>
                  </a:defRPr>
                </a:pPr>
                <a:endParaRPr/>
              </a:p>
            </c:rich>
          </c:tx>
          <c:overlay val="0"/>
        </c:title>
        <c:numFmt formatCode="0%" sourceLinked="1"/>
        <c:majorTickMark val="cross"/>
        <c:minorTickMark val="cross"/>
        <c:tickLblPos val="nextTo"/>
        <c:spPr>
          <a:ln/>
        </c:spPr>
        <c:txPr>
          <a:bodyPr/>
          <a:lstStyle/>
          <a:p>
            <a:pPr lvl="0">
              <a:defRPr b="0" i="0">
                <a:solidFill>
                  <a:srgbClr val="000000"/>
                </a:solidFill>
                <a:latin typeface="+mn-lt"/>
              </a:defRPr>
            </a:pPr>
            <a:endParaRPr lang="es-CO"/>
          </a:p>
        </c:txPr>
        <c:crossAx val="8818590"/>
        <c:crosses val="autoZero"/>
        <c:crossBetween val="between"/>
      </c:valAx>
    </c:plotArea>
    <c:legend>
      <c:legendPos val="r"/>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18</xdr:col>
      <xdr:colOff>0</xdr:colOff>
      <xdr:row>17</xdr:row>
      <xdr:rowOff>142875</xdr:rowOff>
    </xdr:from>
    <xdr:ext cx="1895475" cy="38100"/>
    <xdr:grpSp>
      <xdr:nvGrpSpPr>
        <xdr:cNvPr id="2" name="Shape 2">
          <a:extLst>
            <a:ext uri="{FF2B5EF4-FFF2-40B4-BE49-F238E27FC236}">
              <a16:creationId xmlns:a16="http://schemas.microsoft.com/office/drawing/2014/main" id="{00000000-0008-0000-0200-000002000000}"/>
            </a:ext>
          </a:extLst>
        </xdr:cNvPr>
        <xdr:cNvGrpSpPr/>
      </xdr:nvGrpSpPr>
      <xdr:grpSpPr>
        <a:xfrm>
          <a:off x="14535150" y="6534150"/>
          <a:ext cx="1895475" cy="38100"/>
          <a:chOff x="4398263" y="3760950"/>
          <a:chExt cx="1895475" cy="38100"/>
        </a:xfrm>
      </xdr:grpSpPr>
      <xdr:grpSp>
        <xdr:nvGrpSpPr>
          <xdr:cNvPr id="44" name="Shape 44">
            <a:extLst>
              <a:ext uri="{FF2B5EF4-FFF2-40B4-BE49-F238E27FC236}">
                <a16:creationId xmlns:a16="http://schemas.microsoft.com/office/drawing/2014/main" id="{00000000-0008-0000-0200-00002C000000}"/>
              </a:ext>
            </a:extLst>
          </xdr:cNvPr>
          <xdr:cNvGrpSpPr/>
        </xdr:nvGrpSpPr>
        <xdr:grpSpPr>
          <a:xfrm>
            <a:off x="4398263" y="3760950"/>
            <a:ext cx="1895475" cy="38100"/>
            <a:chOff x="4398263" y="3760950"/>
            <a:chExt cx="1895475" cy="38100"/>
          </a:xfrm>
        </xdr:grpSpPr>
        <xdr:sp macro="" textlink="">
          <xdr:nvSpPr>
            <xdr:cNvPr id="4" name="Shape 4">
              <a:extLst>
                <a:ext uri="{FF2B5EF4-FFF2-40B4-BE49-F238E27FC236}">
                  <a16:creationId xmlns:a16="http://schemas.microsoft.com/office/drawing/2014/main" id="{00000000-0008-0000-0200-000004000000}"/>
                </a:ext>
              </a:extLst>
            </xdr:cNvPr>
            <xdr:cNvSpPr/>
          </xdr:nvSpPr>
          <xdr:spPr>
            <a:xfrm>
              <a:off x="4398263" y="3760950"/>
              <a:ext cx="189547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45" name="Shape 45">
              <a:extLst>
                <a:ext uri="{FF2B5EF4-FFF2-40B4-BE49-F238E27FC236}">
                  <a16:creationId xmlns:a16="http://schemas.microsoft.com/office/drawing/2014/main" id="{00000000-0008-0000-0200-00002D000000}"/>
                </a:ext>
              </a:extLst>
            </xdr:cNvPr>
            <xdr:cNvGrpSpPr/>
          </xdr:nvGrpSpPr>
          <xdr:grpSpPr>
            <a:xfrm>
              <a:off x="4398263" y="3760950"/>
              <a:ext cx="1895475" cy="38100"/>
              <a:chOff x="4398263" y="3760950"/>
              <a:chExt cx="1895475" cy="38100"/>
            </a:xfrm>
          </xdr:grpSpPr>
          <xdr:sp macro="" textlink="">
            <xdr:nvSpPr>
              <xdr:cNvPr id="46" name="Shape 46">
                <a:extLst>
                  <a:ext uri="{FF2B5EF4-FFF2-40B4-BE49-F238E27FC236}">
                    <a16:creationId xmlns:a16="http://schemas.microsoft.com/office/drawing/2014/main" id="{00000000-0008-0000-0200-00002E000000}"/>
                  </a:ext>
                </a:extLst>
              </xdr:cNvPr>
              <xdr:cNvSpPr/>
            </xdr:nvSpPr>
            <xdr:spPr>
              <a:xfrm>
                <a:off x="4398263" y="3760950"/>
                <a:ext cx="189547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47" name="Shape 47">
                <a:extLst>
                  <a:ext uri="{FF2B5EF4-FFF2-40B4-BE49-F238E27FC236}">
                    <a16:creationId xmlns:a16="http://schemas.microsoft.com/office/drawing/2014/main" id="{00000000-0008-0000-0200-00002F000000}"/>
                  </a:ext>
                </a:extLst>
              </xdr:cNvPr>
              <xdr:cNvGrpSpPr/>
            </xdr:nvGrpSpPr>
            <xdr:grpSpPr>
              <a:xfrm>
                <a:off x="4398263" y="3760950"/>
                <a:ext cx="1895475" cy="38100"/>
                <a:chOff x="4398263" y="3760950"/>
                <a:chExt cx="1895475" cy="38100"/>
              </a:xfrm>
            </xdr:grpSpPr>
            <xdr:sp macro="" textlink="">
              <xdr:nvSpPr>
                <xdr:cNvPr id="48" name="Shape 48">
                  <a:extLst>
                    <a:ext uri="{FF2B5EF4-FFF2-40B4-BE49-F238E27FC236}">
                      <a16:creationId xmlns:a16="http://schemas.microsoft.com/office/drawing/2014/main" id="{00000000-0008-0000-0200-000030000000}"/>
                    </a:ext>
                  </a:extLst>
                </xdr:cNvPr>
                <xdr:cNvSpPr/>
              </xdr:nvSpPr>
              <xdr:spPr>
                <a:xfrm>
                  <a:off x="4398263" y="3760950"/>
                  <a:ext cx="189547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49" name="Shape 49">
                  <a:extLst>
                    <a:ext uri="{FF2B5EF4-FFF2-40B4-BE49-F238E27FC236}">
                      <a16:creationId xmlns:a16="http://schemas.microsoft.com/office/drawing/2014/main" id="{00000000-0008-0000-0200-000031000000}"/>
                    </a:ext>
                  </a:extLst>
                </xdr:cNvPr>
                <xdr:cNvGrpSpPr/>
              </xdr:nvGrpSpPr>
              <xdr:grpSpPr>
                <a:xfrm>
                  <a:off x="4398263" y="3760950"/>
                  <a:ext cx="1895475" cy="38100"/>
                  <a:chOff x="4398263" y="3760950"/>
                  <a:chExt cx="1895475" cy="38100"/>
                </a:xfrm>
              </xdr:grpSpPr>
              <xdr:sp macro="" textlink="">
                <xdr:nvSpPr>
                  <xdr:cNvPr id="50" name="Shape 50">
                    <a:extLst>
                      <a:ext uri="{FF2B5EF4-FFF2-40B4-BE49-F238E27FC236}">
                        <a16:creationId xmlns:a16="http://schemas.microsoft.com/office/drawing/2014/main" id="{00000000-0008-0000-0200-000032000000}"/>
                      </a:ext>
                    </a:extLst>
                  </xdr:cNvPr>
                  <xdr:cNvSpPr/>
                </xdr:nvSpPr>
                <xdr:spPr>
                  <a:xfrm>
                    <a:off x="4398263" y="3760950"/>
                    <a:ext cx="189547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51" name="Shape 51">
                    <a:extLst>
                      <a:ext uri="{FF2B5EF4-FFF2-40B4-BE49-F238E27FC236}">
                        <a16:creationId xmlns:a16="http://schemas.microsoft.com/office/drawing/2014/main" id="{00000000-0008-0000-0200-000033000000}"/>
                      </a:ext>
                    </a:extLst>
                  </xdr:cNvPr>
                  <xdr:cNvGrpSpPr/>
                </xdr:nvGrpSpPr>
                <xdr:grpSpPr>
                  <a:xfrm>
                    <a:off x="4398263" y="3760950"/>
                    <a:ext cx="1895475" cy="38100"/>
                    <a:chOff x="4398263" y="3760950"/>
                    <a:chExt cx="1895475" cy="38100"/>
                  </a:xfrm>
                </xdr:grpSpPr>
                <xdr:sp macro="" textlink="">
                  <xdr:nvSpPr>
                    <xdr:cNvPr id="52" name="Shape 52">
                      <a:extLst>
                        <a:ext uri="{FF2B5EF4-FFF2-40B4-BE49-F238E27FC236}">
                          <a16:creationId xmlns:a16="http://schemas.microsoft.com/office/drawing/2014/main" id="{00000000-0008-0000-0200-000034000000}"/>
                        </a:ext>
                      </a:extLst>
                    </xdr:cNvPr>
                    <xdr:cNvSpPr/>
                  </xdr:nvSpPr>
                  <xdr:spPr>
                    <a:xfrm>
                      <a:off x="4398263" y="3760950"/>
                      <a:ext cx="189547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53" name="Shape 53">
                      <a:extLst>
                        <a:ext uri="{FF2B5EF4-FFF2-40B4-BE49-F238E27FC236}">
                          <a16:creationId xmlns:a16="http://schemas.microsoft.com/office/drawing/2014/main" id="{00000000-0008-0000-0200-000035000000}"/>
                        </a:ext>
                      </a:extLst>
                    </xdr:cNvPr>
                    <xdr:cNvGrpSpPr/>
                  </xdr:nvGrpSpPr>
                  <xdr:grpSpPr>
                    <a:xfrm>
                      <a:off x="4398263" y="3760950"/>
                      <a:ext cx="1895475" cy="38100"/>
                      <a:chOff x="4398263" y="3760950"/>
                      <a:chExt cx="1895475" cy="38100"/>
                    </a:xfrm>
                  </xdr:grpSpPr>
                  <xdr:sp macro="" textlink="">
                    <xdr:nvSpPr>
                      <xdr:cNvPr id="54" name="Shape 54">
                        <a:extLst>
                          <a:ext uri="{FF2B5EF4-FFF2-40B4-BE49-F238E27FC236}">
                            <a16:creationId xmlns:a16="http://schemas.microsoft.com/office/drawing/2014/main" id="{00000000-0008-0000-0200-000036000000}"/>
                          </a:ext>
                        </a:extLst>
                      </xdr:cNvPr>
                      <xdr:cNvSpPr/>
                    </xdr:nvSpPr>
                    <xdr:spPr>
                      <a:xfrm>
                        <a:off x="4398263" y="3760950"/>
                        <a:ext cx="189547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55" name="Shape 55">
                        <a:extLst>
                          <a:ext uri="{FF2B5EF4-FFF2-40B4-BE49-F238E27FC236}">
                            <a16:creationId xmlns:a16="http://schemas.microsoft.com/office/drawing/2014/main" id="{00000000-0008-0000-0200-000037000000}"/>
                          </a:ext>
                        </a:extLst>
                      </xdr:cNvPr>
                      <xdr:cNvGrpSpPr/>
                    </xdr:nvGrpSpPr>
                    <xdr:grpSpPr>
                      <a:xfrm>
                        <a:off x="4398263" y="3760950"/>
                        <a:ext cx="1895475" cy="38100"/>
                        <a:chOff x="4398263" y="3775238"/>
                        <a:chExt cx="1895475" cy="9525"/>
                      </a:xfrm>
                    </xdr:grpSpPr>
                    <xdr:sp macro="" textlink="">
                      <xdr:nvSpPr>
                        <xdr:cNvPr id="56" name="Shape 56">
                          <a:extLst>
                            <a:ext uri="{FF2B5EF4-FFF2-40B4-BE49-F238E27FC236}">
                              <a16:creationId xmlns:a16="http://schemas.microsoft.com/office/drawing/2014/main" id="{00000000-0008-0000-0200-000038000000}"/>
                            </a:ext>
                          </a:extLst>
                        </xdr:cNvPr>
                        <xdr:cNvSpPr/>
                      </xdr:nvSpPr>
                      <xdr:spPr>
                        <a:xfrm>
                          <a:off x="4398263" y="3775238"/>
                          <a:ext cx="1895475" cy="9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57" name="Shape 57">
                          <a:extLst>
                            <a:ext uri="{FF2B5EF4-FFF2-40B4-BE49-F238E27FC236}">
                              <a16:creationId xmlns:a16="http://schemas.microsoft.com/office/drawing/2014/main" id="{00000000-0008-0000-0200-000039000000}"/>
                            </a:ext>
                          </a:extLst>
                        </xdr:cNvPr>
                        <xdr:cNvCxnSpPr/>
                      </xdr:nvCxnSpPr>
                      <xdr:spPr>
                        <a:xfrm>
                          <a:off x="4398263" y="3775238"/>
                          <a:ext cx="1895475" cy="9525"/>
                        </a:xfrm>
                        <a:prstGeom prst="straightConnector1">
                          <a:avLst/>
                        </a:prstGeom>
                        <a:noFill/>
                        <a:ln w="9525" cap="flat" cmpd="sng">
                          <a:solidFill>
                            <a:srgbClr val="000000"/>
                          </a:solidFill>
                          <a:prstDash val="solid"/>
                          <a:miter lim="800000"/>
                          <a:headEnd type="none" w="sm" len="sm"/>
                          <a:tailEnd type="triangle" w="med" len="med"/>
                        </a:ln>
                      </xdr:spPr>
                    </xdr:cxnSp>
                  </xdr:grpSp>
                </xdr:grpSp>
              </xdr:grpSp>
            </xdr:grpSp>
          </xdr:grpSp>
        </xdr:grpSp>
      </xdr:grpSp>
    </xdr:grpSp>
    <xdr:clientData fLocksWithSheet="0"/>
  </xdr:oneCellAnchor>
  <xdr:oneCellAnchor>
    <xdr:from>
      <xdr:col>18</xdr:col>
      <xdr:colOff>0</xdr:colOff>
      <xdr:row>17</xdr:row>
      <xdr:rowOff>142875</xdr:rowOff>
    </xdr:from>
    <xdr:ext cx="1895475" cy="38100"/>
    <xdr:grpSp>
      <xdr:nvGrpSpPr>
        <xdr:cNvPr id="3" name="Shape 2">
          <a:extLst>
            <a:ext uri="{FF2B5EF4-FFF2-40B4-BE49-F238E27FC236}">
              <a16:creationId xmlns:a16="http://schemas.microsoft.com/office/drawing/2014/main" id="{00000000-0008-0000-0200-000003000000}"/>
            </a:ext>
          </a:extLst>
        </xdr:cNvPr>
        <xdr:cNvGrpSpPr/>
      </xdr:nvGrpSpPr>
      <xdr:grpSpPr>
        <a:xfrm>
          <a:off x="14535150" y="6534150"/>
          <a:ext cx="1895475" cy="38100"/>
          <a:chOff x="4398263" y="3760950"/>
          <a:chExt cx="1895475" cy="38100"/>
        </a:xfrm>
      </xdr:grpSpPr>
      <xdr:grpSp>
        <xdr:nvGrpSpPr>
          <xdr:cNvPr id="58" name="Shape 58">
            <a:extLst>
              <a:ext uri="{FF2B5EF4-FFF2-40B4-BE49-F238E27FC236}">
                <a16:creationId xmlns:a16="http://schemas.microsoft.com/office/drawing/2014/main" id="{00000000-0008-0000-0200-00003A000000}"/>
              </a:ext>
            </a:extLst>
          </xdr:cNvPr>
          <xdr:cNvGrpSpPr/>
        </xdr:nvGrpSpPr>
        <xdr:grpSpPr>
          <a:xfrm>
            <a:off x="4398263" y="3760950"/>
            <a:ext cx="1895475" cy="38100"/>
            <a:chOff x="4398263" y="3760950"/>
            <a:chExt cx="1895475" cy="38100"/>
          </a:xfrm>
        </xdr:grpSpPr>
        <xdr:sp macro="" textlink="">
          <xdr:nvSpPr>
            <xdr:cNvPr id="5" name="Shape 4">
              <a:extLst>
                <a:ext uri="{FF2B5EF4-FFF2-40B4-BE49-F238E27FC236}">
                  <a16:creationId xmlns:a16="http://schemas.microsoft.com/office/drawing/2014/main" id="{00000000-0008-0000-0200-000005000000}"/>
                </a:ext>
              </a:extLst>
            </xdr:cNvPr>
            <xdr:cNvSpPr/>
          </xdr:nvSpPr>
          <xdr:spPr>
            <a:xfrm>
              <a:off x="4398263" y="3760950"/>
              <a:ext cx="189547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9" name="Shape 59">
              <a:extLst>
                <a:ext uri="{FF2B5EF4-FFF2-40B4-BE49-F238E27FC236}">
                  <a16:creationId xmlns:a16="http://schemas.microsoft.com/office/drawing/2014/main" id="{00000000-0008-0000-0200-00003B000000}"/>
                </a:ext>
              </a:extLst>
            </xdr:cNvPr>
            <xdr:cNvGrpSpPr/>
          </xdr:nvGrpSpPr>
          <xdr:grpSpPr>
            <a:xfrm>
              <a:off x="4398263" y="3760950"/>
              <a:ext cx="1895475" cy="38100"/>
              <a:chOff x="4398263" y="3760950"/>
              <a:chExt cx="1895475" cy="38100"/>
            </a:xfrm>
          </xdr:grpSpPr>
          <xdr:sp macro="" textlink="">
            <xdr:nvSpPr>
              <xdr:cNvPr id="60" name="Shape 60">
                <a:extLst>
                  <a:ext uri="{FF2B5EF4-FFF2-40B4-BE49-F238E27FC236}">
                    <a16:creationId xmlns:a16="http://schemas.microsoft.com/office/drawing/2014/main" id="{00000000-0008-0000-0200-00003C000000}"/>
                  </a:ext>
                </a:extLst>
              </xdr:cNvPr>
              <xdr:cNvSpPr/>
            </xdr:nvSpPr>
            <xdr:spPr>
              <a:xfrm>
                <a:off x="4398263" y="3760950"/>
                <a:ext cx="189547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61" name="Shape 61">
                <a:extLst>
                  <a:ext uri="{FF2B5EF4-FFF2-40B4-BE49-F238E27FC236}">
                    <a16:creationId xmlns:a16="http://schemas.microsoft.com/office/drawing/2014/main" id="{00000000-0008-0000-0200-00003D000000}"/>
                  </a:ext>
                </a:extLst>
              </xdr:cNvPr>
              <xdr:cNvGrpSpPr/>
            </xdr:nvGrpSpPr>
            <xdr:grpSpPr>
              <a:xfrm>
                <a:off x="4398263" y="3760950"/>
                <a:ext cx="1895475" cy="38100"/>
                <a:chOff x="4398263" y="3760950"/>
                <a:chExt cx="1895475" cy="38100"/>
              </a:xfrm>
            </xdr:grpSpPr>
            <xdr:sp macro="" textlink="">
              <xdr:nvSpPr>
                <xdr:cNvPr id="62" name="Shape 62">
                  <a:extLst>
                    <a:ext uri="{FF2B5EF4-FFF2-40B4-BE49-F238E27FC236}">
                      <a16:creationId xmlns:a16="http://schemas.microsoft.com/office/drawing/2014/main" id="{00000000-0008-0000-0200-00003E000000}"/>
                    </a:ext>
                  </a:extLst>
                </xdr:cNvPr>
                <xdr:cNvSpPr/>
              </xdr:nvSpPr>
              <xdr:spPr>
                <a:xfrm>
                  <a:off x="4398263" y="3760950"/>
                  <a:ext cx="189547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63" name="Shape 63">
                  <a:extLst>
                    <a:ext uri="{FF2B5EF4-FFF2-40B4-BE49-F238E27FC236}">
                      <a16:creationId xmlns:a16="http://schemas.microsoft.com/office/drawing/2014/main" id="{00000000-0008-0000-0200-00003F000000}"/>
                    </a:ext>
                  </a:extLst>
                </xdr:cNvPr>
                <xdr:cNvGrpSpPr/>
              </xdr:nvGrpSpPr>
              <xdr:grpSpPr>
                <a:xfrm>
                  <a:off x="4398263" y="3760950"/>
                  <a:ext cx="1895475" cy="38100"/>
                  <a:chOff x="4398263" y="3760950"/>
                  <a:chExt cx="1895475" cy="38100"/>
                </a:xfrm>
              </xdr:grpSpPr>
              <xdr:sp macro="" textlink="">
                <xdr:nvSpPr>
                  <xdr:cNvPr id="64" name="Shape 64">
                    <a:extLst>
                      <a:ext uri="{FF2B5EF4-FFF2-40B4-BE49-F238E27FC236}">
                        <a16:creationId xmlns:a16="http://schemas.microsoft.com/office/drawing/2014/main" id="{00000000-0008-0000-0200-000040000000}"/>
                      </a:ext>
                    </a:extLst>
                  </xdr:cNvPr>
                  <xdr:cNvSpPr/>
                </xdr:nvSpPr>
                <xdr:spPr>
                  <a:xfrm>
                    <a:off x="4398263" y="3760950"/>
                    <a:ext cx="189547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65" name="Shape 65">
                    <a:extLst>
                      <a:ext uri="{FF2B5EF4-FFF2-40B4-BE49-F238E27FC236}">
                        <a16:creationId xmlns:a16="http://schemas.microsoft.com/office/drawing/2014/main" id="{00000000-0008-0000-0200-000041000000}"/>
                      </a:ext>
                    </a:extLst>
                  </xdr:cNvPr>
                  <xdr:cNvGrpSpPr/>
                </xdr:nvGrpSpPr>
                <xdr:grpSpPr>
                  <a:xfrm>
                    <a:off x="4398263" y="3760950"/>
                    <a:ext cx="1895475" cy="38100"/>
                    <a:chOff x="4398263" y="3760950"/>
                    <a:chExt cx="1895475" cy="38100"/>
                  </a:xfrm>
                </xdr:grpSpPr>
                <xdr:sp macro="" textlink="">
                  <xdr:nvSpPr>
                    <xdr:cNvPr id="66" name="Shape 66">
                      <a:extLst>
                        <a:ext uri="{FF2B5EF4-FFF2-40B4-BE49-F238E27FC236}">
                          <a16:creationId xmlns:a16="http://schemas.microsoft.com/office/drawing/2014/main" id="{00000000-0008-0000-0200-000042000000}"/>
                        </a:ext>
                      </a:extLst>
                    </xdr:cNvPr>
                    <xdr:cNvSpPr/>
                  </xdr:nvSpPr>
                  <xdr:spPr>
                    <a:xfrm>
                      <a:off x="4398263" y="3760950"/>
                      <a:ext cx="189547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67" name="Shape 67">
                      <a:extLst>
                        <a:ext uri="{FF2B5EF4-FFF2-40B4-BE49-F238E27FC236}">
                          <a16:creationId xmlns:a16="http://schemas.microsoft.com/office/drawing/2014/main" id="{00000000-0008-0000-0200-000043000000}"/>
                        </a:ext>
                      </a:extLst>
                    </xdr:cNvPr>
                    <xdr:cNvGrpSpPr/>
                  </xdr:nvGrpSpPr>
                  <xdr:grpSpPr>
                    <a:xfrm>
                      <a:off x="4398263" y="3760950"/>
                      <a:ext cx="1895475" cy="38100"/>
                      <a:chOff x="4398263" y="3760950"/>
                      <a:chExt cx="1895475" cy="38100"/>
                    </a:xfrm>
                  </xdr:grpSpPr>
                  <xdr:sp macro="" textlink="">
                    <xdr:nvSpPr>
                      <xdr:cNvPr id="68" name="Shape 68">
                        <a:extLst>
                          <a:ext uri="{FF2B5EF4-FFF2-40B4-BE49-F238E27FC236}">
                            <a16:creationId xmlns:a16="http://schemas.microsoft.com/office/drawing/2014/main" id="{00000000-0008-0000-0200-000044000000}"/>
                          </a:ext>
                        </a:extLst>
                      </xdr:cNvPr>
                      <xdr:cNvSpPr/>
                    </xdr:nvSpPr>
                    <xdr:spPr>
                      <a:xfrm>
                        <a:off x="4398263" y="3760950"/>
                        <a:ext cx="189547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69" name="Shape 69">
                        <a:extLst>
                          <a:ext uri="{FF2B5EF4-FFF2-40B4-BE49-F238E27FC236}">
                            <a16:creationId xmlns:a16="http://schemas.microsoft.com/office/drawing/2014/main" id="{00000000-0008-0000-0200-000045000000}"/>
                          </a:ext>
                        </a:extLst>
                      </xdr:cNvPr>
                      <xdr:cNvGrpSpPr/>
                    </xdr:nvGrpSpPr>
                    <xdr:grpSpPr>
                      <a:xfrm>
                        <a:off x="4398263" y="3760950"/>
                        <a:ext cx="1895475" cy="38100"/>
                        <a:chOff x="4398263" y="3775238"/>
                        <a:chExt cx="1895475" cy="9525"/>
                      </a:xfrm>
                    </xdr:grpSpPr>
                    <xdr:sp macro="" textlink="">
                      <xdr:nvSpPr>
                        <xdr:cNvPr id="70" name="Shape 70">
                          <a:extLst>
                            <a:ext uri="{FF2B5EF4-FFF2-40B4-BE49-F238E27FC236}">
                              <a16:creationId xmlns:a16="http://schemas.microsoft.com/office/drawing/2014/main" id="{00000000-0008-0000-0200-000046000000}"/>
                            </a:ext>
                          </a:extLst>
                        </xdr:cNvPr>
                        <xdr:cNvSpPr/>
                      </xdr:nvSpPr>
                      <xdr:spPr>
                        <a:xfrm>
                          <a:off x="4398263" y="3775238"/>
                          <a:ext cx="1895475" cy="9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71" name="Shape 71">
                          <a:extLst>
                            <a:ext uri="{FF2B5EF4-FFF2-40B4-BE49-F238E27FC236}">
                              <a16:creationId xmlns:a16="http://schemas.microsoft.com/office/drawing/2014/main" id="{00000000-0008-0000-0200-000047000000}"/>
                            </a:ext>
                          </a:extLst>
                        </xdr:cNvPr>
                        <xdr:cNvCxnSpPr/>
                      </xdr:nvCxnSpPr>
                      <xdr:spPr>
                        <a:xfrm>
                          <a:off x="4398263" y="3775238"/>
                          <a:ext cx="1895475" cy="9525"/>
                        </a:xfrm>
                        <a:prstGeom prst="straightConnector1">
                          <a:avLst/>
                        </a:prstGeom>
                        <a:noFill/>
                        <a:ln w="9525" cap="flat" cmpd="sng">
                          <a:solidFill>
                            <a:srgbClr val="000000"/>
                          </a:solidFill>
                          <a:prstDash val="solid"/>
                          <a:miter lim="800000"/>
                          <a:headEnd type="none" w="sm" len="sm"/>
                          <a:tailEnd type="triangle" w="med" len="med"/>
                        </a:ln>
                      </xdr:spPr>
                    </xdr:cxnSp>
                  </xdr:grpSp>
                </xdr:grpSp>
              </xdr:grpSp>
            </xdr:grpSp>
          </xdr:grpSp>
        </xdr:grpSp>
      </xdr:grpSp>
    </xdr:grpSp>
    <xdr:clientData fLocksWithSheet="0"/>
  </xdr:oneCellAnchor>
  <xdr:oneCellAnchor>
    <xdr:from>
      <xdr:col>0</xdr:col>
      <xdr:colOff>0</xdr:colOff>
      <xdr:row>0</xdr:row>
      <xdr:rowOff>0</xdr:rowOff>
    </xdr:from>
    <xdr:ext cx="12477750" cy="914400"/>
    <xdr:pic>
      <xdr:nvPicPr>
        <xdr:cNvPr id="6" name="image1.pn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19</xdr:col>
      <xdr:colOff>1085850</xdr:colOff>
      <xdr:row>17</xdr:row>
      <xdr:rowOff>142875</xdr:rowOff>
    </xdr:from>
    <xdr:ext cx="2438400" cy="38100"/>
    <xdr:grpSp>
      <xdr:nvGrpSpPr>
        <xdr:cNvPr id="2" name="Shape 2">
          <a:extLst>
            <a:ext uri="{FF2B5EF4-FFF2-40B4-BE49-F238E27FC236}">
              <a16:creationId xmlns:a16="http://schemas.microsoft.com/office/drawing/2014/main" id="{00000000-0008-0000-0C00-000002000000}"/>
            </a:ext>
          </a:extLst>
        </xdr:cNvPr>
        <xdr:cNvGrpSpPr/>
      </xdr:nvGrpSpPr>
      <xdr:grpSpPr>
        <a:xfrm>
          <a:off x="18840450" y="6534150"/>
          <a:ext cx="2438400" cy="38100"/>
          <a:chOff x="4126800" y="3760950"/>
          <a:chExt cx="2438400" cy="38100"/>
        </a:xfrm>
      </xdr:grpSpPr>
      <xdr:grpSp>
        <xdr:nvGrpSpPr>
          <xdr:cNvPr id="254" name="Shape 254">
            <a:extLst>
              <a:ext uri="{FF2B5EF4-FFF2-40B4-BE49-F238E27FC236}">
                <a16:creationId xmlns:a16="http://schemas.microsoft.com/office/drawing/2014/main" id="{00000000-0008-0000-0C00-0000FE000000}"/>
              </a:ext>
            </a:extLst>
          </xdr:cNvPr>
          <xdr:cNvGrpSpPr/>
        </xdr:nvGrpSpPr>
        <xdr:grpSpPr>
          <a:xfrm>
            <a:off x="4126800" y="3760950"/>
            <a:ext cx="2438400" cy="38100"/>
            <a:chOff x="4126800" y="3760950"/>
            <a:chExt cx="2438400" cy="38100"/>
          </a:xfrm>
        </xdr:grpSpPr>
        <xdr:sp macro="" textlink="">
          <xdr:nvSpPr>
            <xdr:cNvPr id="4" name="Shape 4">
              <a:extLst>
                <a:ext uri="{FF2B5EF4-FFF2-40B4-BE49-F238E27FC236}">
                  <a16:creationId xmlns:a16="http://schemas.microsoft.com/office/drawing/2014/main" id="{00000000-0008-0000-0C00-000004000000}"/>
                </a:ext>
              </a:extLst>
            </xdr:cNvPr>
            <xdr:cNvSpPr/>
          </xdr:nvSpPr>
          <xdr:spPr>
            <a:xfrm>
              <a:off x="4126800" y="3760950"/>
              <a:ext cx="24384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55" name="Shape 255">
              <a:extLst>
                <a:ext uri="{FF2B5EF4-FFF2-40B4-BE49-F238E27FC236}">
                  <a16:creationId xmlns:a16="http://schemas.microsoft.com/office/drawing/2014/main" id="{00000000-0008-0000-0C00-0000FF000000}"/>
                </a:ext>
              </a:extLst>
            </xdr:cNvPr>
            <xdr:cNvGrpSpPr/>
          </xdr:nvGrpSpPr>
          <xdr:grpSpPr>
            <a:xfrm>
              <a:off x="4126800" y="3760950"/>
              <a:ext cx="2438400" cy="38100"/>
              <a:chOff x="4126800" y="3760950"/>
              <a:chExt cx="2438400" cy="38100"/>
            </a:xfrm>
          </xdr:grpSpPr>
          <xdr:sp macro="" textlink="">
            <xdr:nvSpPr>
              <xdr:cNvPr id="256" name="Shape 256">
                <a:extLst>
                  <a:ext uri="{FF2B5EF4-FFF2-40B4-BE49-F238E27FC236}">
                    <a16:creationId xmlns:a16="http://schemas.microsoft.com/office/drawing/2014/main" id="{00000000-0008-0000-0C00-000000010000}"/>
                  </a:ext>
                </a:extLst>
              </xdr:cNvPr>
              <xdr:cNvSpPr/>
            </xdr:nvSpPr>
            <xdr:spPr>
              <a:xfrm>
                <a:off x="4126800" y="3760950"/>
                <a:ext cx="24384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57" name="Shape 257">
                <a:extLst>
                  <a:ext uri="{FF2B5EF4-FFF2-40B4-BE49-F238E27FC236}">
                    <a16:creationId xmlns:a16="http://schemas.microsoft.com/office/drawing/2014/main" id="{00000000-0008-0000-0C00-000001010000}"/>
                  </a:ext>
                </a:extLst>
              </xdr:cNvPr>
              <xdr:cNvGrpSpPr/>
            </xdr:nvGrpSpPr>
            <xdr:grpSpPr>
              <a:xfrm>
                <a:off x="4126800" y="3760950"/>
                <a:ext cx="2438400" cy="38100"/>
                <a:chOff x="4126800" y="3760950"/>
                <a:chExt cx="2438400" cy="38100"/>
              </a:xfrm>
            </xdr:grpSpPr>
            <xdr:sp macro="" textlink="">
              <xdr:nvSpPr>
                <xdr:cNvPr id="258" name="Shape 258">
                  <a:extLst>
                    <a:ext uri="{FF2B5EF4-FFF2-40B4-BE49-F238E27FC236}">
                      <a16:creationId xmlns:a16="http://schemas.microsoft.com/office/drawing/2014/main" id="{00000000-0008-0000-0C00-000002010000}"/>
                    </a:ext>
                  </a:extLst>
                </xdr:cNvPr>
                <xdr:cNvSpPr/>
              </xdr:nvSpPr>
              <xdr:spPr>
                <a:xfrm>
                  <a:off x="4126800" y="3760950"/>
                  <a:ext cx="24384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59" name="Shape 259">
                  <a:extLst>
                    <a:ext uri="{FF2B5EF4-FFF2-40B4-BE49-F238E27FC236}">
                      <a16:creationId xmlns:a16="http://schemas.microsoft.com/office/drawing/2014/main" id="{00000000-0008-0000-0C00-000003010000}"/>
                    </a:ext>
                  </a:extLst>
                </xdr:cNvPr>
                <xdr:cNvGrpSpPr/>
              </xdr:nvGrpSpPr>
              <xdr:grpSpPr>
                <a:xfrm>
                  <a:off x="4126800" y="3760950"/>
                  <a:ext cx="2438400" cy="38100"/>
                  <a:chOff x="4126800" y="3760950"/>
                  <a:chExt cx="2438400" cy="38100"/>
                </a:xfrm>
              </xdr:grpSpPr>
              <xdr:sp macro="" textlink="">
                <xdr:nvSpPr>
                  <xdr:cNvPr id="260" name="Shape 260">
                    <a:extLst>
                      <a:ext uri="{FF2B5EF4-FFF2-40B4-BE49-F238E27FC236}">
                        <a16:creationId xmlns:a16="http://schemas.microsoft.com/office/drawing/2014/main" id="{00000000-0008-0000-0C00-000004010000}"/>
                      </a:ext>
                    </a:extLst>
                  </xdr:cNvPr>
                  <xdr:cNvSpPr/>
                </xdr:nvSpPr>
                <xdr:spPr>
                  <a:xfrm>
                    <a:off x="4126800" y="3760950"/>
                    <a:ext cx="24384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61" name="Shape 261">
                    <a:extLst>
                      <a:ext uri="{FF2B5EF4-FFF2-40B4-BE49-F238E27FC236}">
                        <a16:creationId xmlns:a16="http://schemas.microsoft.com/office/drawing/2014/main" id="{00000000-0008-0000-0C00-000005010000}"/>
                      </a:ext>
                    </a:extLst>
                  </xdr:cNvPr>
                  <xdr:cNvGrpSpPr/>
                </xdr:nvGrpSpPr>
                <xdr:grpSpPr>
                  <a:xfrm>
                    <a:off x="4126800" y="3760950"/>
                    <a:ext cx="2438400" cy="38100"/>
                    <a:chOff x="4126800" y="3775238"/>
                    <a:chExt cx="2438400" cy="9525"/>
                  </a:xfrm>
                </xdr:grpSpPr>
                <xdr:sp macro="" textlink="">
                  <xdr:nvSpPr>
                    <xdr:cNvPr id="262" name="Shape 262">
                      <a:extLst>
                        <a:ext uri="{FF2B5EF4-FFF2-40B4-BE49-F238E27FC236}">
                          <a16:creationId xmlns:a16="http://schemas.microsoft.com/office/drawing/2014/main" id="{00000000-0008-0000-0C00-000006010000}"/>
                        </a:ext>
                      </a:extLst>
                    </xdr:cNvPr>
                    <xdr:cNvSpPr/>
                  </xdr:nvSpPr>
                  <xdr:spPr>
                    <a:xfrm>
                      <a:off x="4126800" y="3775238"/>
                      <a:ext cx="2438400" cy="9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263" name="Shape 263">
                      <a:extLst>
                        <a:ext uri="{FF2B5EF4-FFF2-40B4-BE49-F238E27FC236}">
                          <a16:creationId xmlns:a16="http://schemas.microsoft.com/office/drawing/2014/main" id="{00000000-0008-0000-0C00-000007010000}"/>
                        </a:ext>
                      </a:extLst>
                    </xdr:cNvPr>
                    <xdr:cNvCxnSpPr/>
                  </xdr:nvCxnSpPr>
                  <xdr:spPr>
                    <a:xfrm>
                      <a:off x="4126800" y="3775238"/>
                      <a:ext cx="2438400" cy="9525"/>
                    </a:xfrm>
                    <a:prstGeom prst="straightConnector1">
                      <a:avLst/>
                    </a:prstGeom>
                    <a:noFill/>
                    <a:ln w="9525" cap="flat" cmpd="sng">
                      <a:solidFill>
                        <a:srgbClr val="000000"/>
                      </a:solidFill>
                      <a:prstDash val="solid"/>
                      <a:miter lim="800000"/>
                      <a:headEnd type="none" w="sm" len="sm"/>
                      <a:tailEnd type="triangle" w="med" len="med"/>
                    </a:ln>
                  </xdr:spPr>
                </xdr:cxnSp>
              </xdr:grpSp>
            </xdr:grpSp>
          </xdr:grpSp>
        </xdr:grpSp>
      </xdr:grpSp>
    </xdr:grpSp>
    <xdr:clientData fLocksWithSheet="0"/>
  </xdr:oneCellAnchor>
  <xdr:oneCellAnchor>
    <xdr:from>
      <xdr:col>19</xdr:col>
      <xdr:colOff>1085850</xdr:colOff>
      <xdr:row>17</xdr:row>
      <xdr:rowOff>142875</xdr:rowOff>
    </xdr:from>
    <xdr:ext cx="2438400" cy="38100"/>
    <xdr:grpSp>
      <xdr:nvGrpSpPr>
        <xdr:cNvPr id="3" name="Shape 2">
          <a:extLst>
            <a:ext uri="{FF2B5EF4-FFF2-40B4-BE49-F238E27FC236}">
              <a16:creationId xmlns:a16="http://schemas.microsoft.com/office/drawing/2014/main" id="{00000000-0008-0000-0C00-000003000000}"/>
            </a:ext>
          </a:extLst>
        </xdr:cNvPr>
        <xdr:cNvGrpSpPr/>
      </xdr:nvGrpSpPr>
      <xdr:grpSpPr>
        <a:xfrm>
          <a:off x="18840450" y="6534150"/>
          <a:ext cx="2438400" cy="38100"/>
          <a:chOff x="4126800" y="3760950"/>
          <a:chExt cx="2438400" cy="38100"/>
        </a:xfrm>
      </xdr:grpSpPr>
      <xdr:grpSp>
        <xdr:nvGrpSpPr>
          <xdr:cNvPr id="264" name="Shape 264">
            <a:extLst>
              <a:ext uri="{FF2B5EF4-FFF2-40B4-BE49-F238E27FC236}">
                <a16:creationId xmlns:a16="http://schemas.microsoft.com/office/drawing/2014/main" id="{00000000-0008-0000-0C00-000008010000}"/>
              </a:ext>
            </a:extLst>
          </xdr:cNvPr>
          <xdr:cNvGrpSpPr/>
        </xdr:nvGrpSpPr>
        <xdr:grpSpPr>
          <a:xfrm>
            <a:off x="4126800" y="3760950"/>
            <a:ext cx="2438400" cy="38100"/>
            <a:chOff x="4126800" y="3760950"/>
            <a:chExt cx="2438400" cy="38100"/>
          </a:xfrm>
        </xdr:grpSpPr>
        <xdr:sp macro="" textlink="">
          <xdr:nvSpPr>
            <xdr:cNvPr id="5" name="Shape 4">
              <a:extLst>
                <a:ext uri="{FF2B5EF4-FFF2-40B4-BE49-F238E27FC236}">
                  <a16:creationId xmlns:a16="http://schemas.microsoft.com/office/drawing/2014/main" id="{00000000-0008-0000-0C00-000005000000}"/>
                </a:ext>
              </a:extLst>
            </xdr:cNvPr>
            <xdr:cNvSpPr/>
          </xdr:nvSpPr>
          <xdr:spPr>
            <a:xfrm>
              <a:off x="4126800" y="3760950"/>
              <a:ext cx="24384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65" name="Shape 265">
              <a:extLst>
                <a:ext uri="{FF2B5EF4-FFF2-40B4-BE49-F238E27FC236}">
                  <a16:creationId xmlns:a16="http://schemas.microsoft.com/office/drawing/2014/main" id="{00000000-0008-0000-0C00-000009010000}"/>
                </a:ext>
              </a:extLst>
            </xdr:cNvPr>
            <xdr:cNvGrpSpPr/>
          </xdr:nvGrpSpPr>
          <xdr:grpSpPr>
            <a:xfrm>
              <a:off x="4126800" y="3760950"/>
              <a:ext cx="2438400" cy="38100"/>
              <a:chOff x="4126800" y="3760950"/>
              <a:chExt cx="2438400" cy="38100"/>
            </a:xfrm>
          </xdr:grpSpPr>
          <xdr:sp macro="" textlink="">
            <xdr:nvSpPr>
              <xdr:cNvPr id="266" name="Shape 266">
                <a:extLst>
                  <a:ext uri="{FF2B5EF4-FFF2-40B4-BE49-F238E27FC236}">
                    <a16:creationId xmlns:a16="http://schemas.microsoft.com/office/drawing/2014/main" id="{00000000-0008-0000-0C00-00000A010000}"/>
                  </a:ext>
                </a:extLst>
              </xdr:cNvPr>
              <xdr:cNvSpPr/>
            </xdr:nvSpPr>
            <xdr:spPr>
              <a:xfrm>
                <a:off x="4126800" y="3760950"/>
                <a:ext cx="24384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67" name="Shape 267">
                <a:extLst>
                  <a:ext uri="{FF2B5EF4-FFF2-40B4-BE49-F238E27FC236}">
                    <a16:creationId xmlns:a16="http://schemas.microsoft.com/office/drawing/2014/main" id="{00000000-0008-0000-0C00-00000B010000}"/>
                  </a:ext>
                </a:extLst>
              </xdr:cNvPr>
              <xdr:cNvGrpSpPr/>
            </xdr:nvGrpSpPr>
            <xdr:grpSpPr>
              <a:xfrm>
                <a:off x="4126800" y="3760950"/>
                <a:ext cx="2438400" cy="38100"/>
                <a:chOff x="4126800" y="3760950"/>
                <a:chExt cx="2438400" cy="38100"/>
              </a:xfrm>
            </xdr:grpSpPr>
            <xdr:sp macro="" textlink="">
              <xdr:nvSpPr>
                <xdr:cNvPr id="268" name="Shape 268">
                  <a:extLst>
                    <a:ext uri="{FF2B5EF4-FFF2-40B4-BE49-F238E27FC236}">
                      <a16:creationId xmlns:a16="http://schemas.microsoft.com/office/drawing/2014/main" id="{00000000-0008-0000-0C00-00000C010000}"/>
                    </a:ext>
                  </a:extLst>
                </xdr:cNvPr>
                <xdr:cNvSpPr/>
              </xdr:nvSpPr>
              <xdr:spPr>
                <a:xfrm>
                  <a:off x="4126800" y="3760950"/>
                  <a:ext cx="24384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69" name="Shape 269">
                  <a:extLst>
                    <a:ext uri="{FF2B5EF4-FFF2-40B4-BE49-F238E27FC236}">
                      <a16:creationId xmlns:a16="http://schemas.microsoft.com/office/drawing/2014/main" id="{00000000-0008-0000-0C00-00000D010000}"/>
                    </a:ext>
                  </a:extLst>
                </xdr:cNvPr>
                <xdr:cNvGrpSpPr/>
              </xdr:nvGrpSpPr>
              <xdr:grpSpPr>
                <a:xfrm>
                  <a:off x="4126800" y="3760950"/>
                  <a:ext cx="2438400" cy="38100"/>
                  <a:chOff x="4126800" y="3760950"/>
                  <a:chExt cx="2438400" cy="38100"/>
                </a:xfrm>
              </xdr:grpSpPr>
              <xdr:sp macro="" textlink="">
                <xdr:nvSpPr>
                  <xdr:cNvPr id="270" name="Shape 270">
                    <a:extLst>
                      <a:ext uri="{FF2B5EF4-FFF2-40B4-BE49-F238E27FC236}">
                        <a16:creationId xmlns:a16="http://schemas.microsoft.com/office/drawing/2014/main" id="{00000000-0008-0000-0C00-00000E010000}"/>
                      </a:ext>
                    </a:extLst>
                  </xdr:cNvPr>
                  <xdr:cNvSpPr/>
                </xdr:nvSpPr>
                <xdr:spPr>
                  <a:xfrm>
                    <a:off x="4126800" y="3760950"/>
                    <a:ext cx="24384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71" name="Shape 271">
                    <a:extLst>
                      <a:ext uri="{FF2B5EF4-FFF2-40B4-BE49-F238E27FC236}">
                        <a16:creationId xmlns:a16="http://schemas.microsoft.com/office/drawing/2014/main" id="{00000000-0008-0000-0C00-00000F010000}"/>
                      </a:ext>
                    </a:extLst>
                  </xdr:cNvPr>
                  <xdr:cNvGrpSpPr/>
                </xdr:nvGrpSpPr>
                <xdr:grpSpPr>
                  <a:xfrm>
                    <a:off x="4126800" y="3760950"/>
                    <a:ext cx="2438400" cy="38100"/>
                    <a:chOff x="4126800" y="3775238"/>
                    <a:chExt cx="2438400" cy="9525"/>
                  </a:xfrm>
                </xdr:grpSpPr>
                <xdr:sp macro="" textlink="">
                  <xdr:nvSpPr>
                    <xdr:cNvPr id="272" name="Shape 272">
                      <a:extLst>
                        <a:ext uri="{FF2B5EF4-FFF2-40B4-BE49-F238E27FC236}">
                          <a16:creationId xmlns:a16="http://schemas.microsoft.com/office/drawing/2014/main" id="{00000000-0008-0000-0C00-000010010000}"/>
                        </a:ext>
                      </a:extLst>
                    </xdr:cNvPr>
                    <xdr:cNvSpPr/>
                  </xdr:nvSpPr>
                  <xdr:spPr>
                    <a:xfrm>
                      <a:off x="4126800" y="3775238"/>
                      <a:ext cx="2438400" cy="9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273" name="Shape 273">
                      <a:extLst>
                        <a:ext uri="{FF2B5EF4-FFF2-40B4-BE49-F238E27FC236}">
                          <a16:creationId xmlns:a16="http://schemas.microsoft.com/office/drawing/2014/main" id="{00000000-0008-0000-0C00-000011010000}"/>
                        </a:ext>
                      </a:extLst>
                    </xdr:cNvPr>
                    <xdr:cNvCxnSpPr/>
                  </xdr:nvCxnSpPr>
                  <xdr:spPr>
                    <a:xfrm>
                      <a:off x="4126800" y="3775238"/>
                      <a:ext cx="2438400" cy="9525"/>
                    </a:xfrm>
                    <a:prstGeom prst="straightConnector1">
                      <a:avLst/>
                    </a:prstGeom>
                    <a:noFill/>
                    <a:ln w="9525" cap="flat" cmpd="sng">
                      <a:solidFill>
                        <a:srgbClr val="000000"/>
                      </a:solidFill>
                      <a:prstDash val="solid"/>
                      <a:miter lim="800000"/>
                      <a:headEnd type="none" w="sm" len="sm"/>
                      <a:tailEnd type="triangle" w="med" len="med"/>
                    </a:ln>
                  </xdr:spPr>
                </xdr:cxnSp>
              </xdr:grpSp>
            </xdr:grpSp>
          </xdr:grpSp>
        </xdr:grpSp>
      </xdr:grpSp>
    </xdr:grpSp>
    <xdr:clientData fLocksWithSheet="0"/>
  </xdr:oneCellAnchor>
  <xdr:oneCellAnchor>
    <xdr:from>
      <xdr:col>0</xdr:col>
      <xdr:colOff>0</xdr:colOff>
      <xdr:row>0</xdr:row>
      <xdr:rowOff>0</xdr:rowOff>
    </xdr:from>
    <xdr:ext cx="19002375" cy="1019175"/>
    <xdr:pic>
      <xdr:nvPicPr>
        <xdr:cNvPr id="6" name="image6.png">
          <a:extLst>
            <a:ext uri="{FF2B5EF4-FFF2-40B4-BE49-F238E27FC236}">
              <a16:creationId xmlns:a16="http://schemas.microsoft.com/office/drawing/2014/main" id="{00000000-0008-0000-0C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19392900" cy="1019175"/>
    <xdr:pic>
      <xdr:nvPicPr>
        <xdr:cNvPr id="7" name="image5.png">
          <a:extLst>
            <a:ext uri="{FF2B5EF4-FFF2-40B4-BE49-F238E27FC236}">
              <a16:creationId xmlns:a16="http://schemas.microsoft.com/office/drawing/2014/main" id="{00000000-0008-0000-0C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0</xdr:col>
      <xdr:colOff>523875</xdr:colOff>
      <xdr:row>0</xdr:row>
      <xdr:rowOff>123825</xdr:rowOff>
    </xdr:from>
    <xdr:ext cx="1695450" cy="904875"/>
    <xdr:pic>
      <xdr:nvPicPr>
        <xdr:cNvPr id="2" name="image7.png">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17</xdr:col>
      <xdr:colOff>1085850</xdr:colOff>
      <xdr:row>17</xdr:row>
      <xdr:rowOff>142875</xdr:rowOff>
    </xdr:from>
    <xdr:ext cx="1238250" cy="38100"/>
    <xdr:grpSp>
      <xdr:nvGrpSpPr>
        <xdr:cNvPr id="2" name="Shape 2">
          <a:extLst>
            <a:ext uri="{FF2B5EF4-FFF2-40B4-BE49-F238E27FC236}">
              <a16:creationId xmlns:a16="http://schemas.microsoft.com/office/drawing/2014/main" id="{00000000-0008-0000-1000-000002000000}"/>
            </a:ext>
          </a:extLst>
        </xdr:cNvPr>
        <xdr:cNvGrpSpPr/>
      </xdr:nvGrpSpPr>
      <xdr:grpSpPr>
        <a:xfrm>
          <a:off x="13849350" y="6534150"/>
          <a:ext cx="1238250" cy="38100"/>
          <a:chOff x="4726875" y="3760950"/>
          <a:chExt cx="1238250" cy="38100"/>
        </a:xfrm>
      </xdr:grpSpPr>
      <xdr:grpSp>
        <xdr:nvGrpSpPr>
          <xdr:cNvPr id="274" name="Shape 274">
            <a:extLst>
              <a:ext uri="{FF2B5EF4-FFF2-40B4-BE49-F238E27FC236}">
                <a16:creationId xmlns:a16="http://schemas.microsoft.com/office/drawing/2014/main" id="{00000000-0008-0000-1000-000012010000}"/>
              </a:ext>
            </a:extLst>
          </xdr:cNvPr>
          <xdr:cNvGrpSpPr/>
        </xdr:nvGrpSpPr>
        <xdr:grpSpPr>
          <a:xfrm>
            <a:off x="4726875" y="3760950"/>
            <a:ext cx="1238250" cy="38100"/>
            <a:chOff x="4726875" y="3760950"/>
            <a:chExt cx="1238250" cy="38100"/>
          </a:xfrm>
        </xdr:grpSpPr>
        <xdr:sp macro="" textlink="">
          <xdr:nvSpPr>
            <xdr:cNvPr id="4" name="Shape 4">
              <a:extLst>
                <a:ext uri="{FF2B5EF4-FFF2-40B4-BE49-F238E27FC236}">
                  <a16:creationId xmlns:a16="http://schemas.microsoft.com/office/drawing/2014/main" id="{00000000-0008-0000-1000-000004000000}"/>
                </a:ext>
              </a:extLst>
            </xdr:cNvPr>
            <xdr:cNvSpPr/>
          </xdr:nvSpPr>
          <xdr:spPr>
            <a:xfrm>
              <a:off x="4726875" y="3760950"/>
              <a:ext cx="123825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75" name="Shape 275">
              <a:extLst>
                <a:ext uri="{FF2B5EF4-FFF2-40B4-BE49-F238E27FC236}">
                  <a16:creationId xmlns:a16="http://schemas.microsoft.com/office/drawing/2014/main" id="{00000000-0008-0000-1000-000013010000}"/>
                </a:ext>
              </a:extLst>
            </xdr:cNvPr>
            <xdr:cNvGrpSpPr/>
          </xdr:nvGrpSpPr>
          <xdr:grpSpPr>
            <a:xfrm>
              <a:off x="4726875" y="3760950"/>
              <a:ext cx="1238250" cy="38100"/>
              <a:chOff x="4726875" y="3760950"/>
              <a:chExt cx="1238250" cy="38100"/>
            </a:xfrm>
          </xdr:grpSpPr>
          <xdr:sp macro="" textlink="">
            <xdr:nvSpPr>
              <xdr:cNvPr id="276" name="Shape 276">
                <a:extLst>
                  <a:ext uri="{FF2B5EF4-FFF2-40B4-BE49-F238E27FC236}">
                    <a16:creationId xmlns:a16="http://schemas.microsoft.com/office/drawing/2014/main" id="{00000000-0008-0000-1000-000014010000}"/>
                  </a:ext>
                </a:extLst>
              </xdr:cNvPr>
              <xdr:cNvSpPr/>
            </xdr:nvSpPr>
            <xdr:spPr>
              <a:xfrm>
                <a:off x="4726875" y="3760950"/>
                <a:ext cx="123825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77" name="Shape 277">
                <a:extLst>
                  <a:ext uri="{FF2B5EF4-FFF2-40B4-BE49-F238E27FC236}">
                    <a16:creationId xmlns:a16="http://schemas.microsoft.com/office/drawing/2014/main" id="{00000000-0008-0000-1000-000015010000}"/>
                  </a:ext>
                </a:extLst>
              </xdr:cNvPr>
              <xdr:cNvGrpSpPr/>
            </xdr:nvGrpSpPr>
            <xdr:grpSpPr>
              <a:xfrm>
                <a:off x="4726875" y="3760950"/>
                <a:ext cx="1238250" cy="38100"/>
                <a:chOff x="4726875" y="3760950"/>
                <a:chExt cx="1238250" cy="38100"/>
              </a:xfrm>
            </xdr:grpSpPr>
            <xdr:sp macro="" textlink="">
              <xdr:nvSpPr>
                <xdr:cNvPr id="278" name="Shape 278">
                  <a:extLst>
                    <a:ext uri="{FF2B5EF4-FFF2-40B4-BE49-F238E27FC236}">
                      <a16:creationId xmlns:a16="http://schemas.microsoft.com/office/drawing/2014/main" id="{00000000-0008-0000-1000-000016010000}"/>
                    </a:ext>
                  </a:extLst>
                </xdr:cNvPr>
                <xdr:cNvSpPr/>
              </xdr:nvSpPr>
              <xdr:spPr>
                <a:xfrm>
                  <a:off x="4726875" y="3760950"/>
                  <a:ext cx="123825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79" name="Shape 279">
                  <a:extLst>
                    <a:ext uri="{FF2B5EF4-FFF2-40B4-BE49-F238E27FC236}">
                      <a16:creationId xmlns:a16="http://schemas.microsoft.com/office/drawing/2014/main" id="{00000000-0008-0000-1000-000017010000}"/>
                    </a:ext>
                  </a:extLst>
                </xdr:cNvPr>
                <xdr:cNvGrpSpPr/>
              </xdr:nvGrpSpPr>
              <xdr:grpSpPr>
                <a:xfrm>
                  <a:off x="4726875" y="3760950"/>
                  <a:ext cx="1238250" cy="38100"/>
                  <a:chOff x="4726875" y="3760950"/>
                  <a:chExt cx="1238250" cy="38100"/>
                </a:xfrm>
              </xdr:grpSpPr>
              <xdr:sp macro="" textlink="">
                <xdr:nvSpPr>
                  <xdr:cNvPr id="280" name="Shape 280">
                    <a:extLst>
                      <a:ext uri="{FF2B5EF4-FFF2-40B4-BE49-F238E27FC236}">
                        <a16:creationId xmlns:a16="http://schemas.microsoft.com/office/drawing/2014/main" id="{00000000-0008-0000-1000-000018010000}"/>
                      </a:ext>
                    </a:extLst>
                  </xdr:cNvPr>
                  <xdr:cNvSpPr/>
                </xdr:nvSpPr>
                <xdr:spPr>
                  <a:xfrm>
                    <a:off x="4726875" y="3760950"/>
                    <a:ext cx="123825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81" name="Shape 281">
                    <a:extLst>
                      <a:ext uri="{FF2B5EF4-FFF2-40B4-BE49-F238E27FC236}">
                        <a16:creationId xmlns:a16="http://schemas.microsoft.com/office/drawing/2014/main" id="{00000000-0008-0000-1000-000019010000}"/>
                      </a:ext>
                    </a:extLst>
                  </xdr:cNvPr>
                  <xdr:cNvGrpSpPr/>
                </xdr:nvGrpSpPr>
                <xdr:grpSpPr>
                  <a:xfrm>
                    <a:off x="4726875" y="3760950"/>
                    <a:ext cx="1238250" cy="38100"/>
                    <a:chOff x="4726875" y="3775238"/>
                    <a:chExt cx="1238250" cy="9525"/>
                  </a:xfrm>
                </xdr:grpSpPr>
                <xdr:sp macro="" textlink="">
                  <xdr:nvSpPr>
                    <xdr:cNvPr id="282" name="Shape 282">
                      <a:extLst>
                        <a:ext uri="{FF2B5EF4-FFF2-40B4-BE49-F238E27FC236}">
                          <a16:creationId xmlns:a16="http://schemas.microsoft.com/office/drawing/2014/main" id="{00000000-0008-0000-1000-00001A010000}"/>
                        </a:ext>
                      </a:extLst>
                    </xdr:cNvPr>
                    <xdr:cNvSpPr/>
                  </xdr:nvSpPr>
                  <xdr:spPr>
                    <a:xfrm>
                      <a:off x="4726875" y="3775238"/>
                      <a:ext cx="1238250" cy="9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283" name="Shape 283">
                      <a:extLst>
                        <a:ext uri="{FF2B5EF4-FFF2-40B4-BE49-F238E27FC236}">
                          <a16:creationId xmlns:a16="http://schemas.microsoft.com/office/drawing/2014/main" id="{00000000-0008-0000-1000-00001B010000}"/>
                        </a:ext>
                      </a:extLst>
                    </xdr:cNvPr>
                    <xdr:cNvCxnSpPr/>
                  </xdr:nvCxnSpPr>
                  <xdr:spPr>
                    <a:xfrm>
                      <a:off x="4726875" y="3775238"/>
                      <a:ext cx="1238250" cy="9525"/>
                    </a:xfrm>
                    <a:prstGeom prst="straightConnector1">
                      <a:avLst/>
                    </a:prstGeom>
                    <a:noFill/>
                    <a:ln w="9525" cap="flat" cmpd="sng">
                      <a:solidFill>
                        <a:srgbClr val="000000"/>
                      </a:solidFill>
                      <a:prstDash val="solid"/>
                      <a:miter lim="800000"/>
                      <a:headEnd type="none" w="sm" len="sm"/>
                      <a:tailEnd type="triangle" w="med" len="med"/>
                    </a:ln>
                  </xdr:spPr>
                </xdr:cxnSp>
              </xdr:grpSp>
            </xdr:grpSp>
          </xdr:grpSp>
        </xdr:grpSp>
      </xdr:grpSp>
    </xdr:grpSp>
    <xdr:clientData fLocksWithSheet="0"/>
  </xdr:oneCellAnchor>
  <xdr:oneCellAnchor>
    <xdr:from>
      <xdr:col>17</xdr:col>
      <xdr:colOff>781050</xdr:colOff>
      <xdr:row>11</xdr:row>
      <xdr:rowOff>76200</xdr:rowOff>
    </xdr:from>
    <xdr:ext cx="28575" cy="295275"/>
    <xdr:grpSp>
      <xdr:nvGrpSpPr>
        <xdr:cNvPr id="3" name="Shape 2">
          <a:extLst>
            <a:ext uri="{FF2B5EF4-FFF2-40B4-BE49-F238E27FC236}">
              <a16:creationId xmlns:a16="http://schemas.microsoft.com/office/drawing/2014/main" id="{00000000-0008-0000-1000-000003000000}"/>
            </a:ext>
          </a:extLst>
        </xdr:cNvPr>
        <xdr:cNvGrpSpPr/>
      </xdr:nvGrpSpPr>
      <xdr:grpSpPr>
        <a:xfrm>
          <a:off x="13849350" y="3790950"/>
          <a:ext cx="28575" cy="295275"/>
          <a:chOff x="5331713" y="3632363"/>
          <a:chExt cx="28575" cy="295275"/>
        </a:xfrm>
      </xdr:grpSpPr>
      <xdr:grpSp>
        <xdr:nvGrpSpPr>
          <xdr:cNvPr id="284" name="Shape 284">
            <a:extLst>
              <a:ext uri="{FF2B5EF4-FFF2-40B4-BE49-F238E27FC236}">
                <a16:creationId xmlns:a16="http://schemas.microsoft.com/office/drawing/2014/main" id="{00000000-0008-0000-1000-00001C010000}"/>
              </a:ext>
            </a:extLst>
          </xdr:cNvPr>
          <xdr:cNvGrpSpPr/>
        </xdr:nvGrpSpPr>
        <xdr:grpSpPr>
          <a:xfrm>
            <a:off x="5331713" y="3632363"/>
            <a:ext cx="28575" cy="295275"/>
            <a:chOff x="5331713" y="3632363"/>
            <a:chExt cx="28575" cy="295275"/>
          </a:xfrm>
        </xdr:grpSpPr>
        <xdr:sp macro="" textlink="">
          <xdr:nvSpPr>
            <xdr:cNvPr id="5" name="Shape 4">
              <a:extLst>
                <a:ext uri="{FF2B5EF4-FFF2-40B4-BE49-F238E27FC236}">
                  <a16:creationId xmlns:a16="http://schemas.microsoft.com/office/drawing/2014/main" id="{00000000-0008-0000-1000-000005000000}"/>
                </a:ext>
              </a:extLst>
            </xdr:cNvPr>
            <xdr:cNvSpPr/>
          </xdr:nvSpPr>
          <xdr:spPr>
            <a:xfrm>
              <a:off x="5331713" y="3632363"/>
              <a:ext cx="28575"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85" name="Shape 285">
              <a:extLst>
                <a:ext uri="{FF2B5EF4-FFF2-40B4-BE49-F238E27FC236}">
                  <a16:creationId xmlns:a16="http://schemas.microsoft.com/office/drawing/2014/main" id="{00000000-0008-0000-1000-00001D010000}"/>
                </a:ext>
              </a:extLst>
            </xdr:cNvPr>
            <xdr:cNvGrpSpPr/>
          </xdr:nvGrpSpPr>
          <xdr:grpSpPr>
            <a:xfrm>
              <a:off x="5331713" y="3632363"/>
              <a:ext cx="28575" cy="295275"/>
              <a:chOff x="5331713" y="3632363"/>
              <a:chExt cx="28575" cy="295275"/>
            </a:xfrm>
          </xdr:grpSpPr>
          <xdr:sp macro="" textlink="">
            <xdr:nvSpPr>
              <xdr:cNvPr id="286" name="Shape 286">
                <a:extLst>
                  <a:ext uri="{FF2B5EF4-FFF2-40B4-BE49-F238E27FC236}">
                    <a16:creationId xmlns:a16="http://schemas.microsoft.com/office/drawing/2014/main" id="{00000000-0008-0000-1000-00001E010000}"/>
                  </a:ext>
                </a:extLst>
              </xdr:cNvPr>
              <xdr:cNvSpPr/>
            </xdr:nvSpPr>
            <xdr:spPr>
              <a:xfrm>
                <a:off x="5331713" y="3632363"/>
                <a:ext cx="28575"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87" name="Shape 287">
                <a:extLst>
                  <a:ext uri="{FF2B5EF4-FFF2-40B4-BE49-F238E27FC236}">
                    <a16:creationId xmlns:a16="http://schemas.microsoft.com/office/drawing/2014/main" id="{00000000-0008-0000-1000-00001F010000}"/>
                  </a:ext>
                </a:extLst>
              </xdr:cNvPr>
              <xdr:cNvGrpSpPr/>
            </xdr:nvGrpSpPr>
            <xdr:grpSpPr>
              <a:xfrm>
                <a:off x="5331713" y="3632363"/>
                <a:ext cx="28575" cy="295275"/>
                <a:chOff x="5331713" y="3632363"/>
                <a:chExt cx="28575" cy="295275"/>
              </a:xfrm>
            </xdr:grpSpPr>
            <xdr:sp macro="" textlink="">
              <xdr:nvSpPr>
                <xdr:cNvPr id="288" name="Shape 288">
                  <a:extLst>
                    <a:ext uri="{FF2B5EF4-FFF2-40B4-BE49-F238E27FC236}">
                      <a16:creationId xmlns:a16="http://schemas.microsoft.com/office/drawing/2014/main" id="{00000000-0008-0000-1000-000020010000}"/>
                    </a:ext>
                  </a:extLst>
                </xdr:cNvPr>
                <xdr:cNvSpPr/>
              </xdr:nvSpPr>
              <xdr:spPr>
                <a:xfrm>
                  <a:off x="5331713" y="3632363"/>
                  <a:ext cx="28575"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89" name="Shape 289">
                  <a:extLst>
                    <a:ext uri="{FF2B5EF4-FFF2-40B4-BE49-F238E27FC236}">
                      <a16:creationId xmlns:a16="http://schemas.microsoft.com/office/drawing/2014/main" id="{00000000-0008-0000-1000-000021010000}"/>
                    </a:ext>
                  </a:extLst>
                </xdr:cNvPr>
                <xdr:cNvGrpSpPr/>
              </xdr:nvGrpSpPr>
              <xdr:grpSpPr>
                <a:xfrm>
                  <a:off x="5331713" y="3632363"/>
                  <a:ext cx="28575" cy="295275"/>
                  <a:chOff x="5331713" y="3632363"/>
                  <a:chExt cx="28575" cy="295275"/>
                </a:xfrm>
              </xdr:grpSpPr>
              <xdr:sp macro="" textlink="">
                <xdr:nvSpPr>
                  <xdr:cNvPr id="290" name="Shape 290">
                    <a:extLst>
                      <a:ext uri="{FF2B5EF4-FFF2-40B4-BE49-F238E27FC236}">
                        <a16:creationId xmlns:a16="http://schemas.microsoft.com/office/drawing/2014/main" id="{00000000-0008-0000-1000-000022010000}"/>
                      </a:ext>
                    </a:extLst>
                  </xdr:cNvPr>
                  <xdr:cNvSpPr/>
                </xdr:nvSpPr>
                <xdr:spPr>
                  <a:xfrm>
                    <a:off x="5331713" y="3632363"/>
                    <a:ext cx="28575"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91" name="Shape 291">
                    <a:extLst>
                      <a:ext uri="{FF2B5EF4-FFF2-40B4-BE49-F238E27FC236}">
                        <a16:creationId xmlns:a16="http://schemas.microsoft.com/office/drawing/2014/main" id="{00000000-0008-0000-1000-000023010000}"/>
                      </a:ext>
                    </a:extLst>
                  </xdr:cNvPr>
                  <xdr:cNvGrpSpPr/>
                </xdr:nvGrpSpPr>
                <xdr:grpSpPr>
                  <a:xfrm>
                    <a:off x="5331713" y="3632363"/>
                    <a:ext cx="28575" cy="295275"/>
                    <a:chOff x="5312662" y="3632363"/>
                    <a:chExt cx="66675" cy="295275"/>
                  </a:xfrm>
                </xdr:grpSpPr>
                <xdr:sp macro="" textlink="">
                  <xdr:nvSpPr>
                    <xdr:cNvPr id="292" name="Shape 292">
                      <a:extLst>
                        <a:ext uri="{FF2B5EF4-FFF2-40B4-BE49-F238E27FC236}">
                          <a16:creationId xmlns:a16="http://schemas.microsoft.com/office/drawing/2014/main" id="{00000000-0008-0000-1000-000024010000}"/>
                        </a:ext>
                      </a:extLst>
                    </xdr:cNvPr>
                    <xdr:cNvSpPr/>
                  </xdr:nvSpPr>
                  <xdr:spPr>
                    <a:xfrm>
                      <a:off x="5312662" y="3632363"/>
                      <a:ext cx="66675"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293" name="Shape 293">
                      <a:extLst>
                        <a:ext uri="{FF2B5EF4-FFF2-40B4-BE49-F238E27FC236}">
                          <a16:creationId xmlns:a16="http://schemas.microsoft.com/office/drawing/2014/main" id="{00000000-0008-0000-1000-000025010000}"/>
                        </a:ext>
                      </a:extLst>
                    </xdr:cNvPr>
                    <xdr:cNvCxnSpPr/>
                  </xdr:nvCxnSpPr>
                  <xdr:spPr>
                    <a:xfrm flipH="1">
                      <a:off x="5312662" y="3632363"/>
                      <a:ext cx="66675" cy="295275"/>
                    </a:xfrm>
                    <a:prstGeom prst="straightConnector1">
                      <a:avLst/>
                    </a:prstGeom>
                    <a:noFill/>
                    <a:ln w="9525" cap="flat" cmpd="sng">
                      <a:solidFill>
                        <a:srgbClr val="000000"/>
                      </a:solidFill>
                      <a:prstDash val="solid"/>
                      <a:miter lim="800000"/>
                      <a:headEnd type="none" w="sm" len="sm"/>
                      <a:tailEnd type="triangle" w="med" len="med"/>
                    </a:ln>
                  </xdr:spPr>
                </xdr:cxnSp>
              </xdr:grpSp>
            </xdr:grpSp>
          </xdr:grpSp>
        </xdr:grpSp>
      </xdr:grpSp>
    </xdr:grpSp>
    <xdr:clientData fLocksWithSheet="0"/>
  </xdr:oneCellAnchor>
  <xdr:oneCellAnchor>
    <xdr:from>
      <xdr:col>0</xdr:col>
      <xdr:colOff>0</xdr:colOff>
      <xdr:row>0</xdr:row>
      <xdr:rowOff>0</xdr:rowOff>
    </xdr:from>
    <xdr:ext cx="14277975" cy="1019175"/>
    <xdr:pic>
      <xdr:nvPicPr>
        <xdr:cNvPr id="6" name="image8.png">
          <a:extLst>
            <a:ext uri="{FF2B5EF4-FFF2-40B4-BE49-F238E27FC236}">
              <a16:creationId xmlns:a16="http://schemas.microsoft.com/office/drawing/2014/main" id="{00000000-0008-0000-10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0</xdr:col>
      <xdr:colOff>247650</xdr:colOff>
      <xdr:row>0</xdr:row>
      <xdr:rowOff>123825</xdr:rowOff>
    </xdr:from>
    <xdr:ext cx="2324100" cy="723900"/>
    <xdr:pic>
      <xdr:nvPicPr>
        <xdr:cNvPr id="2" name="image9.png">
          <a:extLst>
            <a:ext uri="{FF2B5EF4-FFF2-40B4-BE49-F238E27FC236}">
              <a16:creationId xmlns:a16="http://schemas.microsoft.com/office/drawing/2014/main" id="{00000000-0008-0000-1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8</xdr:col>
      <xdr:colOff>123825</xdr:colOff>
      <xdr:row>33</xdr:row>
      <xdr:rowOff>180975</xdr:rowOff>
    </xdr:from>
    <xdr:ext cx="5219700" cy="2257425"/>
    <xdr:graphicFrame macro="">
      <xdr:nvGraphicFramePr>
        <xdr:cNvPr id="395433786" name="Chart 3">
          <a:extLst>
            <a:ext uri="{FF2B5EF4-FFF2-40B4-BE49-F238E27FC236}">
              <a16:creationId xmlns:a16="http://schemas.microsoft.com/office/drawing/2014/main" id="{00000000-0008-0000-0400-00003AD791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19</xdr:col>
      <xdr:colOff>0</xdr:colOff>
      <xdr:row>17</xdr:row>
      <xdr:rowOff>142875</xdr:rowOff>
    </xdr:from>
    <xdr:ext cx="1952625" cy="38100"/>
    <xdr:grpSp>
      <xdr:nvGrpSpPr>
        <xdr:cNvPr id="2" name="Shape 2">
          <a:extLst>
            <a:ext uri="{FF2B5EF4-FFF2-40B4-BE49-F238E27FC236}">
              <a16:creationId xmlns:a16="http://schemas.microsoft.com/office/drawing/2014/main" id="{00000000-0008-0000-0400-000002000000}"/>
            </a:ext>
          </a:extLst>
        </xdr:cNvPr>
        <xdr:cNvGrpSpPr/>
      </xdr:nvGrpSpPr>
      <xdr:grpSpPr>
        <a:xfrm>
          <a:off x="17306925" y="6534150"/>
          <a:ext cx="1952625" cy="38100"/>
          <a:chOff x="4369688" y="3760950"/>
          <a:chExt cx="1952625" cy="38100"/>
        </a:xfrm>
      </xdr:grpSpPr>
      <xdr:grpSp>
        <xdr:nvGrpSpPr>
          <xdr:cNvPr id="86" name="Shape 86">
            <a:extLst>
              <a:ext uri="{FF2B5EF4-FFF2-40B4-BE49-F238E27FC236}">
                <a16:creationId xmlns:a16="http://schemas.microsoft.com/office/drawing/2014/main" id="{00000000-0008-0000-0400-000056000000}"/>
              </a:ext>
            </a:extLst>
          </xdr:cNvPr>
          <xdr:cNvGrpSpPr/>
        </xdr:nvGrpSpPr>
        <xdr:grpSpPr>
          <a:xfrm>
            <a:off x="4369688" y="3760950"/>
            <a:ext cx="1952625" cy="38100"/>
            <a:chOff x="4369688" y="3760950"/>
            <a:chExt cx="1952625" cy="38100"/>
          </a:xfrm>
        </xdr:grpSpPr>
        <xdr:sp macro="" textlink="">
          <xdr:nvSpPr>
            <xdr:cNvPr id="4" name="Shape 4">
              <a:extLst>
                <a:ext uri="{FF2B5EF4-FFF2-40B4-BE49-F238E27FC236}">
                  <a16:creationId xmlns:a16="http://schemas.microsoft.com/office/drawing/2014/main" id="{00000000-0008-0000-0400-000004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87" name="Shape 87">
              <a:extLst>
                <a:ext uri="{FF2B5EF4-FFF2-40B4-BE49-F238E27FC236}">
                  <a16:creationId xmlns:a16="http://schemas.microsoft.com/office/drawing/2014/main" id="{00000000-0008-0000-0400-000057000000}"/>
                </a:ext>
              </a:extLst>
            </xdr:cNvPr>
            <xdr:cNvGrpSpPr/>
          </xdr:nvGrpSpPr>
          <xdr:grpSpPr>
            <a:xfrm>
              <a:off x="4369688" y="3760950"/>
              <a:ext cx="1952625" cy="38100"/>
              <a:chOff x="4369688" y="3760950"/>
              <a:chExt cx="1952625" cy="38100"/>
            </a:xfrm>
          </xdr:grpSpPr>
          <xdr:sp macro="" textlink="">
            <xdr:nvSpPr>
              <xdr:cNvPr id="88" name="Shape 88">
                <a:extLst>
                  <a:ext uri="{FF2B5EF4-FFF2-40B4-BE49-F238E27FC236}">
                    <a16:creationId xmlns:a16="http://schemas.microsoft.com/office/drawing/2014/main" id="{00000000-0008-0000-0400-000058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89" name="Shape 89">
                <a:extLst>
                  <a:ext uri="{FF2B5EF4-FFF2-40B4-BE49-F238E27FC236}">
                    <a16:creationId xmlns:a16="http://schemas.microsoft.com/office/drawing/2014/main" id="{00000000-0008-0000-0400-000059000000}"/>
                  </a:ext>
                </a:extLst>
              </xdr:cNvPr>
              <xdr:cNvGrpSpPr/>
            </xdr:nvGrpSpPr>
            <xdr:grpSpPr>
              <a:xfrm>
                <a:off x="4369688" y="3760950"/>
                <a:ext cx="1952625" cy="38100"/>
                <a:chOff x="4369688" y="3760950"/>
                <a:chExt cx="1952625" cy="38100"/>
              </a:xfrm>
            </xdr:grpSpPr>
            <xdr:sp macro="" textlink="">
              <xdr:nvSpPr>
                <xdr:cNvPr id="90" name="Shape 90">
                  <a:extLst>
                    <a:ext uri="{FF2B5EF4-FFF2-40B4-BE49-F238E27FC236}">
                      <a16:creationId xmlns:a16="http://schemas.microsoft.com/office/drawing/2014/main" id="{00000000-0008-0000-0400-00005A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1" name="Shape 91">
                  <a:extLst>
                    <a:ext uri="{FF2B5EF4-FFF2-40B4-BE49-F238E27FC236}">
                      <a16:creationId xmlns:a16="http://schemas.microsoft.com/office/drawing/2014/main" id="{00000000-0008-0000-0400-00005B000000}"/>
                    </a:ext>
                  </a:extLst>
                </xdr:cNvPr>
                <xdr:cNvGrpSpPr/>
              </xdr:nvGrpSpPr>
              <xdr:grpSpPr>
                <a:xfrm>
                  <a:off x="4369688" y="3760950"/>
                  <a:ext cx="1952625" cy="38100"/>
                  <a:chOff x="4369688" y="3760950"/>
                  <a:chExt cx="1952625" cy="38100"/>
                </a:xfrm>
              </xdr:grpSpPr>
              <xdr:sp macro="" textlink="">
                <xdr:nvSpPr>
                  <xdr:cNvPr id="92" name="Shape 92">
                    <a:extLst>
                      <a:ext uri="{FF2B5EF4-FFF2-40B4-BE49-F238E27FC236}">
                        <a16:creationId xmlns:a16="http://schemas.microsoft.com/office/drawing/2014/main" id="{00000000-0008-0000-0400-00005C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3" name="Shape 93">
                    <a:extLst>
                      <a:ext uri="{FF2B5EF4-FFF2-40B4-BE49-F238E27FC236}">
                        <a16:creationId xmlns:a16="http://schemas.microsoft.com/office/drawing/2014/main" id="{00000000-0008-0000-0400-00005D000000}"/>
                      </a:ext>
                    </a:extLst>
                  </xdr:cNvPr>
                  <xdr:cNvGrpSpPr/>
                </xdr:nvGrpSpPr>
                <xdr:grpSpPr>
                  <a:xfrm>
                    <a:off x="4369688" y="3760950"/>
                    <a:ext cx="1952625" cy="38100"/>
                    <a:chOff x="4369688" y="3760950"/>
                    <a:chExt cx="1952625" cy="38100"/>
                  </a:xfrm>
                </xdr:grpSpPr>
                <xdr:sp macro="" textlink="">
                  <xdr:nvSpPr>
                    <xdr:cNvPr id="94" name="Shape 94">
                      <a:extLst>
                        <a:ext uri="{FF2B5EF4-FFF2-40B4-BE49-F238E27FC236}">
                          <a16:creationId xmlns:a16="http://schemas.microsoft.com/office/drawing/2014/main" id="{00000000-0008-0000-0400-00005E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5" name="Shape 95">
                      <a:extLst>
                        <a:ext uri="{FF2B5EF4-FFF2-40B4-BE49-F238E27FC236}">
                          <a16:creationId xmlns:a16="http://schemas.microsoft.com/office/drawing/2014/main" id="{00000000-0008-0000-0400-00005F000000}"/>
                        </a:ext>
                      </a:extLst>
                    </xdr:cNvPr>
                    <xdr:cNvGrpSpPr/>
                  </xdr:nvGrpSpPr>
                  <xdr:grpSpPr>
                    <a:xfrm>
                      <a:off x="4369688" y="3760950"/>
                      <a:ext cx="1952625" cy="38100"/>
                      <a:chOff x="4369688" y="3760950"/>
                      <a:chExt cx="1952625" cy="38100"/>
                    </a:xfrm>
                  </xdr:grpSpPr>
                  <xdr:sp macro="" textlink="">
                    <xdr:nvSpPr>
                      <xdr:cNvPr id="96" name="Shape 96">
                        <a:extLst>
                          <a:ext uri="{FF2B5EF4-FFF2-40B4-BE49-F238E27FC236}">
                            <a16:creationId xmlns:a16="http://schemas.microsoft.com/office/drawing/2014/main" id="{00000000-0008-0000-0400-000060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7" name="Shape 97">
                        <a:extLst>
                          <a:ext uri="{FF2B5EF4-FFF2-40B4-BE49-F238E27FC236}">
                            <a16:creationId xmlns:a16="http://schemas.microsoft.com/office/drawing/2014/main" id="{00000000-0008-0000-0400-000061000000}"/>
                          </a:ext>
                        </a:extLst>
                      </xdr:cNvPr>
                      <xdr:cNvGrpSpPr/>
                    </xdr:nvGrpSpPr>
                    <xdr:grpSpPr>
                      <a:xfrm>
                        <a:off x="4369688" y="3760950"/>
                        <a:ext cx="1952625" cy="38100"/>
                        <a:chOff x="4369688" y="3775238"/>
                        <a:chExt cx="1952625" cy="9525"/>
                      </a:xfrm>
                    </xdr:grpSpPr>
                    <xdr:sp macro="" textlink="">
                      <xdr:nvSpPr>
                        <xdr:cNvPr id="98" name="Shape 98">
                          <a:extLst>
                            <a:ext uri="{FF2B5EF4-FFF2-40B4-BE49-F238E27FC236}">
                              <a16:creationId xmlns:a16="http://schemas.microsoft.com/office/drawing/2014/main" id="{00000000-0008-0000-0400-000062000000}"/>
                            </a:ext>
                          </a:extLst>
                        </xdr:cNvPr>
                        <xdr:cNvSpPr/>
                      </xdr:nvSpPr>
                      <xdr:spPr>
                        <a:xfrm>
                          <a:off x="4369688" y="3775238"/>
                          <a:ext cx="1952625" cy="9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99" name="Shape 99">
                          <a:extLst>
                            <a:ext uri="{FF2B5EF4-FFF2-40B4-BE49-F238E27FC236}">
                              <a16:creationId xmlns:a16="http://schemas.microsoft.com/office/drawing/2014/main" id="{00000000-0008-0000-0400-000063000000}"/>
                            </a:ext>
                          </a:extLst>
                        </xdr:cNvPr>
                        <xdr:cNvCxnSpPr/>
                      </xdr:nvCxnSpPr>
                      <xdr:spPr>
                        <a:xfrm>
                          <a:off x="4369688" y="3775238"/>
                          <a:ext cx="1952625" cy="9525"/>
                        </a:xfrm>
                        <a:prstGeom prst="straightConnector1">
                          <a:avLst/>
                        </a:prstGeom>
                        <a:noFill/>
                        <a:ln w="9525" cap="flat" cmpd="sng">
                          <a:solidFill>
                            <a:srgbClr val="000000"/>
                          </a:solidFill>
                          <a:prstDash val="solid"/>
                          <a:miter lim="800000"/>
                          <a:headEnd type="none" w="sm" len="sm"/>
                          <a:tailEnd type="triangle" w="med" len="med"/>
                        </a:ln>
                      </xdr:spPr>
                    </xdr:cxnSp>
                  </xdr:grpSp>
                </xdr:grpSp>
              </xdr:grpSp>
            </xdr:grpSp>
          </xdr:grpSp>
        </xdr:grpSp>
      </xdr:grpSp>
    </xdr:grpSp>
    <xdr:clientData fLocksWithSheet="0"/>
  </xdr:oneCellAnchor>
  <xdr:oneCellAnchor>
    <xdr:from>
      <xdr:col>0</xdr:col>
      <xdr:colOff>0</xdr:colOff>
      <xdr:row>0</xdr:row>
      <xdr:rowOff>0</xdr:rowOff>
    </xdr:from>
    <xdr:ext cx="14011275" cy="923925"/>
    <xdr:pic>
      <xdr:nvPicPr>
        <xdr:cNvPr id="3" name="image1.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17</xdr:col>
      <xdr:colOff>838200</xdr:colOff>
      <xdr:row>11</xdr:row>
      <xdr:rowOff>76200</xdr:rowOff>
    </xdr:from>
    <xdr:ext cx="0" cy="295275"/>
    <xdr:graphicFrame macro="">
      <xdr:nvGraphicFramePr>
        <xdr:cNvPr id="103408834" name="Chart 4" descr="Chart 0">
          <a:extLst>
            <a:ext uri="{FF2B5EF4-FFF2-40B4-BE49-F238E27FC236}">
              <a16:creationId xmlns:a16="http://schemas.microsoft.com/office/drawing/2014/main" id="{00000000-0008-0000-0500-0000C2E429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8</xdr:col>
      <xdr:colOff>476250</xdr:colOff>
      <xdr:row>33</xdr:row>
      <xdr:rowOff>104775</xdr:rowOff>
    </xdr:from>
    <xdr:ext cx="5000625" cy="2124075"/>
    <xdr:graphicFrame macro="">
      <xdr:nvGraphicFramePr>
        <xdr:cNvPr id="1889353465" name="Chart 5">
          <a:extLst>
            <a:ext uri="{FF2B5EF4-FFF2-40B4-BE49-F238E27FC236}">
              <a16:creationId xmlns:a16="http://schemas.microsoft.com/office/drawing/2014/main" id="{00000000-0008-0000-0500-0000F93E9D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18</xdr:col>
      <xdr:colOff>0</xdr:colOff>
      <xdr:row>17</xdr:row>
      <xdr:rowOff>142875</xdr:rowOff>
    </xdr:from>
    <xdr:ext cx="1952625" cy="38100"/>
    <xdr:grpSp>
      <xdr:nvGrpSpPr>
        <xdr:cNvPr id="2" name="Shape 2">
          <a:extLst>
            <a:ext uri="{FF2B5EF4-FFF2-40B4-BE49-F238E27FC236}">
              <a16:creationId xmlns:a16="http://schemas.microsoft.com/office/drawing/2014/main" id="{00000000-0008-0000-0500-000002000000}"/>
            </a:ext>
          </a:extLst>
        </xdr:cNvPr>
        <xdr:cNvGrpSpPr/>
      </xdr:nvGrpSpPr>
      <xdr:grpSpPr>
        <a:xfrm>
          <a:off x="14582775" y="6534150"/>
          <a:ext cx="1952625" cy="38100"/>
          <a:chOff x="4369688" y="3760950"/>
          <a:chExt cx="1952625" cy="38100"/>
        </a:xfrm>
      </xdr:grpSpPr>
      <xdr:grpSp>
        <xdr:nvGrpSpPr>
          <xdr:cNvPr id="100" name="Shape 100">
            <a:extLst>
              <a:ext uri="{FF2B5EF4-FFF2-40B4-BE49-F238E27FC236}">
                <a16:creationId xmlns:a16="http://schemas.microsoft.com/office/drawing/2014/main" id="{00000000-0008-0000-0500-000064000000}"/>
              </a:ext>
            </a:extLst>
          </xdr:cNvPr>
          <xdr:cNvGrpSpPr/>
        </xdr:nvGrpSpPr>
        <xdr:grpSpPr>
          <a:xfrm>
            <a:off x="4369688" y="3760950"/>
            <a:ext cx="1952625" cy="38100"/>
            <a:chOff x="4369688" y="3760950"/>
            <a:chExt cx="1952625" cy="38100"/>
          </a:xfrm>
        </xdr:grpSpPr>
        <xdr:sp macro="" textlink="">
          <xdr:nvSpPr>
            <xdr:cNvPr id="4" name="Shape 4">
              <a:extLst>
                <a:ext uri="{FF2B5EF4-FFF2-40B4-BE49-F238E27FC236}">
                  <a16:creationId xmlns:a16="http://schemas.microsoft.com/office/drawing/2014/main" id="{00000000-0008-0000-0500-000004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01" name="Shape 101">
              <a:extLst>
                <a:ext uri="{FF2B5EF4-FFF2-40B4-BE49-F238E27FC236}">
                  <a16:creationId xmlns:a16="http://schemas.microsoft.com/office/drawing/2014/main" id="{00000000-0008-0000-0500-000065000000}"/>
                </a:ext>
              </a:extLst>
            </xdr:cNvPr>
            <xdr:cNvGrpSpPr/>
          </xdr:nvGrpSpPr>
          <xdr:grpSpPr>
            <a:xfrm>
              <a:off x="4369688" y="3760950"/>
              <a:ext cx="1952625" cy="38100"/>
              <a:chOff x="4369688" y="3760950"/>
              <a:chExt cx="1952625" cy="38100"/>
            </a:xfrm>
          </xdr:grpSpPr>
          <xdr:sp macro="" textlink="">
            <xdr:nvSpPr>
              <xdr:cNvPr id="102" name="Shape 102">
                <a:extLst>
                  <a:ext uri="{FF2B5EF4-FFF2-40B4-BE49-F238E27FC236}">
                    <a16:creationId xmlns:a16="http://schemas.microsoft.com/office/drawing/2014/main" id="{00000000-0008-0000-0500-000066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03" name="Shape 103">
                <a:extLst>
                  <a:ext uri="{FF2B5EF4-FFF2-40B4-BE49-F238E27FC236}">
                    <a16:creationId xmlns:a16="http://schemas.microsoft.com/office/drawing/2014/main" id="{00000000-0008-0000-0500-000067000000}"/>
                  </a:ext>
                </a:extLst>
              </xdr:cNvPr>
              <xdr:cNvGrpSpPr/>
            </xdr:nvGrpSpPr>
            <xdr:grpSpPr>
              <a:xfrm>
                <a:off x="4369688" y="3760950"/>
                <a:ext cx="1952625" cy="38100"/>
                <a:chOff x="4369688" y="3760950"/>
                <a:chExt cx="1952625" cy="38100"/>
              </a:xfrm>
            </xdr:grpSpPr>
            <xdr:sp macro="" textlink="">
              <xdr:nvSpPr>
                <xdr:cNvPr id="104" name="Shape 104">
                  <a:extLst>
                    <a:ext uri="{FF2B5EF4-FFF2-40B4-BE49-F238E27FC236}">
                      <a16:creationId xmlns:a16="http://schemas.microsoft.com/office/drawing/2014/main" id="{00000000-0008-0000-0500-000068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05" name="Shape 105">
                  <a:extLst>
                    <a:ext uri="{FF2B5EF4-FFF2-40B4-BE49-F238E27FC236}">
                      <a16:creationId xmlns:a16="http://schemas.microsoft.com/office/drawing/2014/main" id="{00000000-0008-0000-0500-000069000000}"/>
                    </a:ext>
                  </a:extLst>
                </xdr:cNvPr>
                <xdr:cNvGrpSpPr/>
              </xdr:nvGrpSpPr>
              <xdr:grpSpPr>
                <a:xfrm>
                  <a:off x="4369688" y="3760950"/>
                  <a:ext cx="1952625" cy="38100"/>
                  <a:chOff x="4369688" y="3760950"/>
                  <a:chExt cx="1952625" cy="38100"/>
                </a:xfrm>
              </xdr:grpSpPr>
              <xdr:sp macro="" textlink="">
                <xdr:nvSpPr>
                  <xdr:cNvPr id="106" name="Shape 106">
                    <a:extLst>
                      <a:ext uri="{FF2B5EF4-FFF2-40B4-BE49-F238E27FC236}">
                        <a16:creationId xmlns:a16="http://schemas.microsoft.com/office/drawing/2014/main" id="{00000000-0008-0000-0500-00006A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07" name="Shape 107">
                    <a:extLst>
                      <a:ext uri="{FF2B5EF4-FFF2-40B4-BE49-F238E27FC236}">
                        <a16:creationId xmlns:a16="http://schemas.microsoft.com/office/drawing/2014/main" id="{00000000-0008-0000-0500-00006B000000}"/>
                      </a:ext>
                    </a:extLst>
                  </xdr:cNvPr>
                  <xdr:cNvGrpSpPr/>
                </xdr:nvGrpSpPr>
                <xdr:grpSpPr>
                  <a:xfrm>
                    <a:off x="4369688" y="3760950"/>
                    <a:ext cx="1952625" cy="38100"/>
                    <a:chOff x="4369688" y="3760950"/>
                    <a:chExt cx="1952625" cy="38100"/>
                  </a:xfrm>
                </xdr:grpSpPr>
                <xdr:sp macro="" textlink="">
                  <xdr:nvSpPr>
                    <xdr:cNvPr id="108" name="Shape 108">
                      <a:extLst>
                        <a:ext uri="{FF2B5EF4-FFF2-40B4-BE49-F238E27FC236}">
                          <a16:creationId xmlns:a16="http://schemas.microsoft.com/office/drawing/2014/main" id="{00000000-0008-0000-0500-00006C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09" name="Shape 109">
                      <a:extLst>
                        <a:ext uri="{FF2B5EF4-FFF2-40B4-BE49-F238E27FC236}">
                          <a16:creationId xmlns:a16="http://schemas.microsoft.com/office/drawing/2014/main" id="{00000000-0008-0000-0500-00006D000000}"/>
                        </a:ext>
                      </a:extLst>
                    </xdr:cNvPr>
                    <xdr:cNvGrpSpPr/>
                  </xdr:nvGrpSpPr>
                  <xdr:grpSpPr>
                    <a:xfrm>
                      <a:off x="4369688" y="3760950"/>
                      <a:ext cx="1952625" cy="38100"/>
                      <a:chOff x="4369688" y="3760950"/>
                      <a:chExt cx="1952625" cy="38100"/>
                    </a:xfrm>
                  </xdr:grpSpPr>
                  <xdr:sp macro="" textlink="">
                    <xdr:nvSpPr>
                      <xdr:cNvPr id="110" name="Shape 110">
                        <a:extLst>
                          <a:ext uri="{FF2B5EF4-FFF2-40B4-BE49-F238E27FC236}">
                            <a16:creationId xmlns:a16="http://schemas.microsoft.com/office/drawing/2014/main" id="{00000000-0008-0000-0500-00006E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11" name="Shape 111">
                        <a:extLst>
                          <a:ext uri="{FF2B5EF4-FFF2-40B4-BE49-F238E27FC236}">
                            <a16:creationId xmlns:a16="http://schemas.microsoft.com/office/drawing/2014/main" id="{00000000-0008-0000-0500-00006F000000}"/>
                          </a:ext>
                        </a:extLst>
                      </xdr:cNvPr>
                      <xdr:cNvGrpSpPr/>
                    </xdr:nvGrpSpPr>
                    <xdr:grpSpPr>
                      <a:xfrm>
                        <a:off x="4369688" y="3760950"/>
                        <a:ext cx="1952625" cy="38100"/>
                        <a:chOff x="4369688" y="3775238"/>
                        <a:chExt cx="1952625" cy="9525"/>
                      </a:xfrm>
                    </xdr:grpSpPr>
                    <xdr:sp macro="" textlink="">
                      <xdr:nvSpPr>
                        <xdr:cNvPr id="112" name="Shape 112">
                          <a:extLst>
                            <a:ext uri="{FF2B5EF4-FFF2-40B4-BE49-F238E27FC236}">
                              <a16:creationId xmlns:a16="http://schemas.microsoft.com/office/drawing/2014/main" id="{00000000-0008-0000-0500-000070000000}"/>
                            </a:ext>
                          </a:extLst>
                        </xdr:cNvPr>
                        <xdr:cNvSpPr/>
                      </xdr:nvSpPr>
                      <xdr:spPr>
                        <a:xfrm>
                          <a:off x="4369688" y="3775238"/>
                          <a:ext cx="1952625" cy="9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113" name="Shape 113">
                          <a:extLst>
                            <a:ext uri="{FF2B5EF4-FFF2-40B4-BE49-F238E27FC236}">
                              <a16:creationId xmlns:a16="http://schemas.microsoft.com/office/drawing/2014/main" id="{00000000-0008-0000-0500-000071000000}"/>
                            </a:ext>
                          </a:extLst>
                        </xdr:cNvPr>
                        <xdr:cNvCxnSpPr/>
                      </xdr:nvCxnSpPr>
                      <xdr:spPr>
                        <a:xfrm>
                          <a:off x="4369688" y="3775238"/>
                          <a:ext cx="1952625" cy="9525"/>
                        </a:xfrm>
                        <a:prstGeom prst="straightConnector1">
                          <a:avLst/>
                        </a:prstGeom>
                        <a:noFill/>
                        <a:ln w="9525" cap="flat" cmpd="sng">
                          <a:solidFill>
                            <a:srgbClr val="000000"/>
                          </a:solidFill>
                          <a:prstDash val="solid"/>
                          <a:miter lim="800000"/>
                          <a:headEnd type="none" w="sm" len="sm"/>
                          <a:tailEnd type="triangle" w="med" len="med"/>
                        </a:ln>
                      </xdr:spPr>
                    </xdr:cxnSp>
                  </xdr:grpSp>
                </xdr:grpSp>
              </xdr:grpSp>
            </xdr:grpSp>
          </xdr:grpSp>
        </xdr:grpSp>
      </xdr:grpSp>
    </xdr:grpSp>
    <xdr:clientData fLocksWithSheet="0"/>
  </xdr:oneCellAnchor>
  <xdr:oneCellAnchor>
    <xdr:from>
      <xdr:col>0</xdr:col>
      <xdr:colOff>0</xdr:colOff>
      <xdr:row>0</xdr:row>
      <xdr:rowOff>0</xdr:rowOff>
    </xdr:from>
    <xdr:ext cx="12506325" cy="914400"/>
    <xdr:pic>
      <xdr:nvPicPr>
        <xdr:cNvPr id="3" name="image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-28575</xdr:colOff>
      <xdr:row>0</xdr:row>
      <xdr:rowOff>0</xdr:rowOff>
    </xdr:from>
    <xdr:ext cx="15792450" cy="762000"/>
    <xdr:pic>
      <xdr:nvPicPr>
        <xdr:cNvPr id="2" name="image2.png" title="Imagen">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8</xdr:col>
      <xdr:colOff>276225</xdr:colOff>
      <xdr:row>33</xdr:row>
      <xdr:rowOff>180975</xdr:rowOff>
    </xdr:from>
    <xdr:ext cx="5038725" cy="2152650"/>
    <xdr:graphicFrame macro="">
      <xdr:nvGraphicFramePr>
        <xdr:cNvPr id="1112840284" name="Chart 6">
          <a:extLst>
            <a:ext uri="{FF2B5EF4-FFF2-40B4-BE49-F238E27FC236}">
              <a16:creationId xmlns:a16="http://schemas.microsoft.com/office/drawing/2014/main" id="{00000000-0008-0000-0700-00005C9854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18</xdr:col>
      <xdr:colOff>0</xdr:colOff>
      <xdr:row>17</xdr:row>
      <xdr:rowOff>142875</xdr:rowOff>
    </xdr:from>
    <xdr:ext cx="1952625" cy="38100"/>
    <xdr:grpSp>
      <xdr:nvGrpSpPr>
        <xdr:cNvPr id="2" name="Shape 2">
          <a:extLst>
            <a:ext uri="{FF2B5EF4-FFF2-40B4-BE49-F238E27FC236}">
              <a16:creationId xmlns:a16="http://schemas.microsoft.com/office/drawing/2014/main" id="{00000000-0008-0000-0700-000002000000}"/>
            </a:ext>
          </a:extLst>
        </xdr:cNvPr>
        <xdr:cNvGrpSpPr/>
      </xdr:nvGrpSpPr>
      <xdr:grpSpPr>
        <a:xfrm>
          <a:off x="15316200" y="6877050"/>
          <a:ext cx="1952625" cy="38100"/>
          <a:chOff x="4369688" y="3760950"/>
          <a:chExt cx="1952625" cy="38100"/>
        </a:xfrm>
      </xdr:grpSpPr>
      <xdr:grpSp>
        <xdr:nvGrpSpPr>
          <xdr:cNvPr id="114" name="Shape 114">
            <a:extLst>
              <a:ext uri="{FF2B5EF4-FFF2-40B4-BE49-F238E27FC236}">
                <a16:creationId xmlns:a16="http://schemas.microsoft.com/office/drawing/2014/main" id="{00000000-0008-0000-0700-000072000000}"/>
              </a:ext>
            </a:extLst>
          </xdr:cNvPr>
          <xdr:cNvGrpSpPr/>
        </xdr:nvGrpSpPr>
        <xdr:grpSpPr>
          <a:xfrm>
            <a:off x="4369688" y="3760950"/>
            <a:ext cx="1952625" cy="38100"/>
            <a:chOff x="4369688" y="3760950"/>
            <a:chExt cx="1952625" cy="38100"/>
          </a:xfrm>
        </xdr:grpSpPr>
        <xdr:sp macro="" textlink="">
          <xdr:nvSpPr>
            <xdr:cNvPr id="4" name="Shape 4">
              <a:extLst>
                <a:ext uri="{FF2B5EF4-FFF2-40B4-BE49-F238E27FC236}">
                  <a16:creationId xmlns:a16="http://schemas.microsoft.com/office/drawing/2014/main" id="{00000000-0008-0000-0700-000004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15" name="Shape 115">
              <a:extLst>
                <a:ext uri="{FF2B5EF4-FFF2-40B4-BE49-F238E27FC236}">
                  <a16:creationId xmlns:a16="http://schemas.microsoft.com/office/drawing/2014/main" id="{00000000-0008-0000-0700-000073000000}"/>
                </a:ext>
              </a:extLst>
            </xdr:cNvPr>
            <xdr:cNvGrpSpPr/>
          </xdr:nvGrpSpPr>
          <xdr:grpSpPr>
            <a:xfrm>
              <a:off x="4369688" y="3760950"/>
              <a:ext cx="1952625" cy="38100"/>
              <a:chOff x="4369688" y="3760950"/>
              <a:chExt cx="1952625" cy="38100"/>
            </a:xfrm>
          </xdr:grpSpPr>
          <xdr:sp macro="" textlink="">
            <xdr:nvSpPr>
              <xdr:cNvPr id="116" name="Shape 116">
                <a:extLst>
                  <a:ext uri="{FF2B5EF4-FFF2-40B4-BE49-F238E27FC236}">
                    <a16:creationId xmlns:a16="http://schemas.microsoft.com/office/drawing/2014/main" id="{00000000-0008-0000-0700-000074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17" name="Shape 117">
                <a:extLst>
                  <a:ext uri="{FF2B5EF4-FFF2-40B4-BE49-F238E27FC236}">
                    <a16:creationId xmlns:a16="http://schemas.microsoft.com/office/drawing/2014/main" id="{00000000-0008-0000-0700-000075000000}"/>
                  </a:ext>
                </a:extLst>
              </xdr:cNvPr>
              <xdr:cNvGrpSpPr/>
            </xdr:nvGrpSpPr>
            <xdr:grpSpPr>
              <a:xfrm>
                <a:off x="4369688" y="3760950"/>
                <a:ext cx="1952625" cy="38100"/>
                <a:chOff x="4369688" y="3760950"/>
                <a:chExt cx="1952625" cy="38100"/>
              </a:xfrm>
            </xdr:grpSpPr>
            <xdr:sp macro="" textlink="">
              <xdr:nvSpPr>
                <xdr:cNvPr id="118" name="Shape 118">
                  <a:extLst>
                    <a:ext uri="{FF2B5EF4-FFF2-40B4-BE49-F238E27FC236}">
                      <a16:creationId xmlns:a16="http://schemas.microsoft.com/office/drawing/2014/main" id="{00000000-0008-0000-0700-000076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19" name="Shape 119">
                  <a:extLst>
                    <a:ext uri="{FF2B5EF4-FFF2-40B4-BE49-F238E27FC236}">
                      <a16:creationId xmlns:a16="http://schemas.microsoft.com/office/drawing/2014/main" id="{00000000-0008-0000-0700-000077000000}"/>
                    </a:ext>
                  </a:extLst>
                </xdr:cNvPr>
                <xdr:cNvGrpSpPr/>
              </xdr:nvGrpSpPr>
              <xdr:grpSpPr>
                <a:xfrm>
                  <a:off x="4369688" y="3760950"/>
                  <a:ext cx="1952625" cy="38100"/>
                  <a:chOff x="4369688" y="3760950"/>
                  <a:chExt cx="1952625" cy="38100"/>
                </a:xfrm>
              </xdr:grpSpPr>
              <xdr:sp macro="" textlink="">
                <xdr:nvSpPr>
                  <xdr:cNvPr id="120" name="Shape 120">
                    <a:extLst>
                      <a:ext uri="{FF2B5EF4-FFF2-40B4-BE49-F238E27FC236}">
                        <a16:creationId xmlns:a16="http://schemas.microsoft.com/office/drawing/2014/main" id="{00000000-0008-0000-0700-000078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21" name="Shape 121">
                    <a:extLst>
                      <a:ext uri="{FF2B5EF4-FFF2-40B4-BE49-F238E27FC236}">
                        <a16:creationId xmlns:a16="http://schemas.microsoft.com/office/drawing/2014/main" id="{00000000-0008-0000-0700-000079000000}"/>
                      </a:ext>
                    </a:extLst>
                  </xdr:cNvPr>
                  <xdr:cNvGrpSpPr/>
                </xdr:nvGrpSpPr>
                <xdr:grpSpPr>
                  <a:xfrm>
                    <a:off x="4369688" y="3760950"/>
                    <a:ext cx="1952625" cy="38100"/>
                    <a:chOff x="4369688" y="3775238"/>
                    <a:chExt cx="1952625" cy="9525"/>
                  </a:xfrm>
                </xdr:grpSpPr>
                <xdr:sp macro="" textlink="">
                  <xdr:nvSpPr>
                    <xdr:cNvPr id="122" name="Shape 122">
                      <a:extLst>
                        <a:ext uri="{FF2B5EF4-FFF2-40B4-BE49-F238E27FC236}">
                          <a16:creationId xmlns:a16="http://schemas.microsoft.com/office/drawing/2014/main" id="{00000000-0008-0000-0700-00007A000000}"/>
                        </a:ext>
                      </a:extLst>
                    </xdr:cNvPr>
                    <xdr:cNvSpPr/>
                  </xdr:nvSpPr>
                  <xdr:spPr>
                    <a:xfrm>
                      <a:off x="4369688" y="3775238"/>
                      <a:ext cx="1952625" cy="9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123" name="Shape 123">
                      <a:extLst>
                        <a:ext uri="{FF2B5EF4-FFF2-40B4-BE49-F238E27FC236}">
                          <a16:creationId xmlns:a16="http://schemas.microsoft.com/office/drawing/2014/main" id="{00000000-0008-0000-0700-00007B000000}"/>
                        </a:ext>
                      </a:extLst>
                    </xdr:cNvPr>
                    <xdr:cNvCxnSpPr/>
                  </xdr:nvCxnSpPr>
                  <xdr:spPr>
                    <a:xfrm>
                      <a:off x="4369688" y="3775238"/>
                      <a:ext cx="1952625" cy="9525"/>
                    </a:xfrm>
                    <a:prstGeom prst="straightConnector1">
                      <a:avLst/>
                    </a:prstGeom>
                    <a:noFill/>
                    <a:ln w="9525" cap="flat" cmpd="sng">
                      <a:solidFill>
                        <a:srgbClr val="000000"/>
                      </a:solidFill>
                      <a:prstDash val="solid"/>
                      <a:miter lim="800000"/>
                      <a:headEnd type="none" w="sm" len="sm"/>
                      <a:tailEnd type="triangle" w="med" len="med"/>
                    </a:ln>
                  </xdr:spPr>
                </xdr:cxnSp>
              </xdr:grpSp>
            </xdr:grpSp>
          </xdr:grpSp>
        </xdr:grpSp>
      </xdr:grpSp>
    </xdr:grpSp>
    <xdr:clientData fLocksWithSheet="0"/>
  </xdr:oneCellAnchor>
  <xdr:oneCellAnchor>
    <xdr:from>
      <xdr:col>18</xdr:col>
      <xdr:colOff>0</xdr:colOff>
      <xdr:row>17</xdr:row>
      <xdr:rowOff>142875</xdr:rowOff>
    </xdr:from>
    <xdr:ext cx="1952625" cy="38100"/>
    <xdr:grpSp>
      <xdr:nvGrpSpPr>
        <xdr:cNvPr id="3" name="Shape 2">
          <a:extLst>
            <a:ext uri="{FF2B5EF4-FFF2-40B4-BE49-F238E27FC236}">
              <a16:creationId xmlns:a16="http://schemas.microsoft.com/office/drawing/2014/main" id="{00000000-0008-0000-0700-000003000000}"/>
            </a:ext>
          </a:extLst>
        </xdr:cNvPr>
        <xdr:cNvGrpSpPr/>
      </xdr:nvGrpSpPr>
      <xdr:grpSpPr>
        <a:xfrm>
          <a:off x="15316200" y="6877050"/>
          <a:ext cx="1952625" cy="38100"/>
          <a:chOff x="4369688" y="3760950"/>
          <a:chExt cx="1952625" cy="38100"/>
        </a:xfrm>
      </xdr:grpSpPr>
      <xdr:grpSp>
        <xdr:nvGrpSpPr>
          <xdr:cNvPr id="124" name="Shape 124">
            <a:extLst>
              <a:ext uri="{FF2B5EF4-FFF2-40B4-BE49-F238E27FC236}">
                <a16:creationId xmlns:a16="http://schemas.microsoft.com/office/drawing/2014/main" id="{00000000-0008-0000-0700-00007C000000}"/>
              </a:ext>
            </a:extLst>
          </xdr:cNvPr>
          <xdr:cNvGrpSpPr/>
        </xdr:nvGrpSpPr>
        <xdr:grpSpPr>
          <a:xfrm>
            <a:off x="4369688" y="3760950"/>
            <a:ext cx="1952625" cy="38100"/>
            <a:chOff x="4369688" y="3760950"/>
            <a:chExt cx="1952625" cy="38100"/>
          </a:xfrm>
        </xdr:grpSpPr>
        <xdr:sp macro="" textlink="">
          <xdr:nvSpPr>
            <xdr:cNvPr id="5" name="Shape 4">
              <a:extLst>
                <a:ext uri="{FF2B5EF4-FFF2-40B4-BE49-F238E27FC236}">
                  <a16:creationId xmlns:a16="http://schemas.microsoft.com/office/drawing/2014/main" id="{00000000-0008-0000-0700-000005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25" name="Shape 125">
              <a:extLst>
                <a:ext uri="{FF2B5EF4-FFF2-40B4-BE49-F238E27FC236}">
                  <a16:creationId xmlns:a16="http://schemas.microsoft.com/office/drawing/2014/main" id="{00000000-0008-0000-0700-00007D000000}"/>
                </a:ext>
              </a:extLst>
            </xdr:cNvPr>
            <xdr:cNvGrpSpPr/>
          </xdr:nvGrpSpPr>
          <xdr:grpSpPr>
            <a:xfrm>
              <a:off x="4369688" y="3760950"/>
              <a:ext cx="1952625" cy="38100"/>
              <a:chOff x="4369688" y="3760950"/>
              <a:chExt cx="1952625" cy="38100"/>
            </a:xfrm>
          </xdr:grpSpPr>
          <xdr:sp macro="" textlink="">
            <xdr:nvSpPr>
              <xdr:cNvPr id="126" name="Shape 126">
                <a:extLst>
                  <a:ext uri="{FF2B5EF4-FFF2-40B4-BE49-F238E27FC236}">
                    <a16:creationId xmlns:a16="http://schemas.microsoft.com/office/drawing/2014/main" id="{00000000-0008-0000-0700-00007E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27" name="Shape 127">
                <a:extLst>
                  <a:ext uri="{FF2B5EF4-FFF2-40B4-BE49-F238E27FC236}">
                    <a16:creationId xmlns:a16="http://schemas.microsoft.com/office/drawing/2014/main" id="{00000000-0008-0000-0700-00007F000000}"/>
                  </a:ext>
                </a:extLst>
              </xdr:cNvPr>
              <xdr:cNvGrpSpPr/>
            </xdr:nvGrpSpPr>
            <xdr:grpSpPr>
              <a:xfrm>
                <a:off x="4369688" y="3760950"/>
                <a:ext cx="1952625" cy="38100"/>
                <a:chOff x="4369688" y="3760950"/>
                <a:chExt cx="1952625" cy="38100"/>
              </a:xfrm>
            </xdr:grpSpPr>
            <xdr:sp macro="" textlink="">
              <xdr:nvSpPr>
                <xdr:cNvPr id="128" name="Shape 128">
                  <a:extLst>
                    <a:ext uri="{FF2B5EF4-FFF2-40B4-BE49-F238E27FC236}">
                      <a16:creationId xmlns:a16="http://schemas.microsoft.com/office/drawing/2014/main" id="{00000000-0008-0000-0700-000080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29" name="Shape 129">
                  <a:extLst>
                    <a:ext uri="{FF2B5EF4-FFF2-40B4-BE49-F238E27FC236}">
                      <a16:creationId xmlns:a16="http://schemas.microsoft.com/office/drawing/2014/main" id="{00000000-0008-0000-0700-000081000000}"/>
                    </a:ext>
                  </a:extLst>
                </xdr:cNvPr>
                <xdr:cNvGrpSpPr/>
              </xdr:nvGrpSpPr>
              <xdr:grpSpPr>
                <a:xfrm>
                  <a:off x="4369688" y="3760950"/>
                  <a:ext cx="1952625" cy="38100"/>
                  <a:chOff x="4369688" y="3760950"/>
                  <a:chExt cx="1952625" cy="38100"/>
                </a:xfrm>
              </xdr:grpSpPr>
              <xdr:sp macro="" textlink="">
                <xdr:nvSpPr>
                  <xdr:cNvPr id="130" name="Shape 130">
                    <a:extLst>
                      <a:ext uri="{FF2B5EF4-FFF2-40B4-BE49-F238E27FC236}">
                        <a16:creationId xmlns:a16="http://schemas.microsoft.com/office/drawing/2014/main" id="{00000000-0008-0000-0700-000082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31" name="Shape 131">
                    <a:extLst>
                      <a:ext uri="{FF2B5EF4-FFF2-40B4-BE49-F238E27FC236}">
                        <a16:creationId xmlns:a16="http://schemas.microsoft.com/office/drawing/2014/main" id="{00000000-0008-0000-0700-000083000000}"/>
                      </a:ext>
                    </a:extLst>
                  </xdr:cNvPr>
                  <xdr:cNvGrpSpPr/>
                </xdr:nvGrpSpPr>
                <xdr:grpSpPr>
                  <a:xfrm>
                    <a:off x="4369688" y="3760950"/>
                    <a:ext cx="1952625" cy="38100"/>
                    <a:chOff x="4369688" y="3775238"/>
                    <a:chExt cx="1952625" cy="9525"/>
                  </a:xfrm>
                </xdr:grpSpPr>
                <xdr:sp macro="" textlink="">
                  <xdr:nvSpPr>
                    <xdr:cNvPr id="132" name="Shape 132">
                      <a:extLst>
                        <a:ext uri="{FF2B5EF4-FFF2-40B4-BE49-F238E27FC236}">
                          <a16:creationId xmlns:a16="http://schemas.microsoft.com/office/drawing/2014/main" id="{00000000-0008-0000-0700-000084000000}"/>
                        </a:ext>
                      </a:extLst>
                    </xdr:cNvPr>
                    <xdr:cNvSpPr/>
                  </xdr:nvSpPr>
                  <xdr:spPr>
                    <a:xfrm>
                      <a:off x="4369688" y="3775238"/>
                      <a:ext cx="1952625" cy="9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133" name="Shape 133">
                      <a:extLst>
                        <a:ext uri="{FF2B5EF4-FFF2-40B4-BE49-F238E27FC236}">
                          <a16:creationId xmlns:a16="http://schemas.microsoft.com/office/drawing/2014/main" id="{00000000-0008-0000-0700-000085000000}"/>
                        </a:ext>
                      </a:extLst>
                    </xdr:cNvPr>
                    <xdr:cNvCxnSpPr/>
                  </xdr:nvCxnSpPr>
                  <xdr:spPr>
                    <a:xfrm>
                      <a:off x="4369688" y="3775238"/>
                      <a:ext cx="1952625" cy="9525"/>
                    </a:xfrm>
                    <a:prstGeom prst="straightConnector1">
                      <a:avLst/>
                    </a:prstGeom>
                    <a:noFill/>
                    <a:ln w="9525" cap="flat" cmpd="sng">
                      <a:solidFill>
                        <a:srgbClr val="000000"/>
                      </a:solidFill>
                      <a:prstDash val="solid"/>
                      <a:miter lim="800000"/>
                      <a:headEnd type="none" w="sm" len="sm"/>
                      <a:tailEnd type="triangle" w="med" len="med"/>
                    </a:ln>
                  </xdr:spPr>
                </xdr:cxnSp>
              </xdr:grpSp>
            </xdr:grpSp>
          </xdr:grpSp>
        </xdr:grpSp>
      </xdr:grpSp>
    </xdr:grpSp>
    <xdr:clientData fLocksWithSheet="0"/>
  </xdr:oneCellAnchor>
  <xdr:oneCellAnchor>
    <xdr:from>
      <xdr:col>18</xdr:col>
      <xdr:colOff>0</xdr:colOff>
      <xdr:row>17</xdr:row>
      <xdr:rowOff>142875</xdr:rowOff>
    </xdr:from>
    <xdr:ext cx="1952625" cy="38100"/>
    <xdr:grpSp>
      <xdr:nvGrpSpPr>
        <xdr:cNvPr id="6" name="Shape 2">
          <a:extLst>
            <a:ext uri="{FF2B5EF4-FFF2-40B4-BE49-F238E27FC236}">
              <a16:creationId xmlns:a16="http://schemas.microsoft.com/office/drawing/2014/main" id="{00000000-0008-0000-0700-000006000000}"/>
            </a:ext>
          </a:extLst>
        </xdr:cNvPr>
        <xdr:cNvGrpSpPr/>
      </xdr:nvGrpSpPr>
      <xdr:grpSpPr>
        <a:xfrm>
          <a:off x="15316200" y="6877050"/>
          <a:ext cx="1952625" cy="38100"/>
          <a:chOff x="4369688" y="3760950"/>
          <a:chExt cx="1952625" cy="38100"/>
        </a:xfrm>
      </xdr:grpSpPr>
      <xdr:grpSp>
        <xdr:nvGrpSpPr>
          <xdr:cNvPr id="134" name="Shape 134">
            <a:extLst>
              <a:ext uri="{FF2B5EF4-FFF2-40B4-BE49-F238E27FC236}">
                <a16:creationId xmlns:a16="http://schemas.microsoft.com/office/drawing/2014/main" id="{00000000-0008-0000-0700-000086000000}"/>
              </a:ext>
            </a:extLst>
          </xdr:cNvPr>
          <xdr:cNvGrpSpPr/>
        </xdr:nvGrpSpPr>
        <xdr:grpSpPr>
          <a:xfrm>
            <a:off x="4369688" y="3760950"/>
            <a:ext cx="1952625" cy="38100"/>
            <a:chOff x="4369688" y="3760950"/>
            <a:chExt cx="1952625" cy="38100"/>
          </a:xfrm>
        </xdr:grpSpPr>
        <xdr:sp macro="" textlink="">
          <xdr:nvSpPr>
            <xdr:cNvPr id="7" name="Shape 4">
              <a:extLst>
                <a:ext uri="{FF2B5EF4-FFF2-40B4-BE49-F238E27FC236}">
                  <a16:creationId xmlns:a16="http://schemas.microsoft.com/office/drawing/2014/main" id="{00000000-0008-0000-0700-000007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35" name="Shape 135">
              <a:extLst>
                <a:ext uri="{FF2B5EF4-FFF2-40B4-BE49-F238E27FC236}">
                  <a16:creationId xmlns:a16="http://schemas.microsoft.com/office/drawing/2014/main" id="{00000000-0008-0000-0700-000087000000}"/>
                </a:ext>
              </a:extLst>
            </xdr:cNvPr>
            <xdr:cNvGrpSpPr/>
          </xdr:nvGrpSpPr>
          <xdr:grpSpPr>
            <a:xfrm>
              <a:off x="4369688" y="3760950"/>
              <a:ext cx="1952625" cy="38100"/>
              <a:chOff x="4369688" y="3760950"/>
              <a:chExt cx="1952625" cy="38100"/>
            </a:xfrm>
          </xdr:grpSpPr>
          <xdr:sp macro="" textlink="">
            <xdr:nvSpPr>
              <xdr:cNvPr id="136" name="Shape 136">
                <a:extLst>
                  <a:ext uri="{FF2B5EF4-FFF2-40B4-BE49-F238E27FC236}">
                    <a16:creationId xmlns:a16="http://schemas.microsoft.com/office/drawing/2014/main" id="{00000000-0008-0000-0700-000088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37" name="Shape 137">
                <a:extLst>
                  <a:ext uri="{FF2B5EF4-FFF2-40B4-BE49-F238E27FC236}">
                    <a16:creationId xmlns:a16="http://schemas.microsoft.com/office/drawing/2014/main" id="{00000000-0008-0000-0700-000089000000}"/>
                  </a:ext>
                </a:extLst>
              </xdr:cNvPr>
              <xdr:cNvGrpSpPr/>
            </xdr:nvGrpSpPr>
            <xdr:grpSpPr>
              <a:xfrm>
                <a:off x="4369688" y="3760950"/>
                <a:ext cx="1952625" cy="38100"/>
                <a:chOff x="4369688" y="3760950"/>
                <a:chExt cx="1952625" cy="38100"/>
              </a:xfrm>
            </xdr:grpSpPr>
            <xdr:sp macro="" textlink="">
              <xdr:nvSpPr>
                <xdr:cNvPr id="138" name="Shape 138">
                  <a:extLst>
                    <a:ext uri="{FF2B5EF4-FFF2-40B4-BE49-F238E27FC236}">
                      <a16:creationId xmlns:a16="http://schemas.microsoft.com/office/drawing/2014/main" id="{00000000-0008-0000-0700-00008A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39" name="Shape 139">
                  <a:extLst>
                    <a:ext uri="{FF2B5EF4-FFF2-40B4-BE49-F238E27FC236}">
                      <a16:creationId xmlns:a16="http://schemas.microsoft.com/office/drawing/2014/main" id="{00000000-0008-0000-0700-00008B000000}"/>
                    </a:ext>
                  </a:extLst>
                </xdr:cNvPr>
                <xdr:cNvGrpSpPr/>
              </xdr:nvGrpSpPr>
              <xdr:grpSpPr>
                <a:xfrm>
                  <a:off x="4369688" y="3760950"/>
                  <a:ext cx="1952625" cy="38100"/>
                  <a:chOff x="4369688" y="3760950"/>
                  <a:chExt cx="1952625" cy="38100"/>
                </a:xfrm>
              </xdr:grpSpPr>
              <xdr:sp macro="" textlink="">
                <xdr:nvSpPr>
                  <xdr:cNvPr id="140" name="Shape 140">
                    <a:extLst>
                      <a:ext uri="{FF2B5EF4-FFF2-40B4-BE49-F238E27FC236}">
                        <a16:creationId xmlns:a16="http://schemas.microsoft.com/office/drawing/2014/main" id="{00000000-0008-0000-0700-00008C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41" name="Shape 141">
                    <a:extLst>
                      <a:ext uri="{FF2B5EF4-FFF2-40B4-BE49-F238E27FC236}">
                        <a16:creationId xmlns:a16="http://schemas.microsoft.com/office/drawing/2014/main" id="{00000000-0008-0000-0700-00008D000000}"/>
                      </a:ext>
                    </a:extLst>
                  </xdr:cNvPr>
                  <xdr:cNvGrpSpPr/>
                </xdr:nvGrpSpPr>
                <xdr:grpSpPr>
                  <a:xfrm>
                    <a:off x="4369688" y="3760950"/>
                    <a:ext cx="1952625" cy="38100"/>
                    <a:chOff x="4369688" y="3775238"/>
                    <a:chExt cx="1952625" cy="9525"/>
                  </a:xfrm>
                </xdr:grpSpPr>
                <xdr:sp macro="" textlink="">
                  <xdr:nvSpPr>
                    <xdr:cNvPr id="142" name="Shape 142">
                      <a:extLst>
                        <a:ext uri="{FF2B5EF4-FFF2-40B4-BE49-F238E27FC236}">
                          <a16:creationId xmlns:a16="http://schemas.microsoft.com/office/drawing/2014/main" id="{00000000-0008-0000-0700-00008E000000}"/>
                        </a:ext>
                      </a:extLst>
                    </xdr:cNvPr>
                    <xdr:cNvSpPr/>
                  </xdr:nvSpPr>
                  <xdr:spPr>
                    <a:xfrm>
                      <a:off x="4369688" y="3775238"/>
                      <a:ext cx="1952625" cy="9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143" name="Shape 143">
                      <a:extLst>
                        <a:ext uri="{FF2B5EF4-FFF2-40B4-BE49-F238E27FC236}">
                          <a16:creationId xmlns:a16="http://schemas.microsoft.com/office/drawing/2014/main" id="{00000000-0008-0000-0700-00008F000000}"/>
                        </a:ext>
                      </a:extLst>
                    </xdr:cNvPr>
                    <xdr:cNvCxnSpPr/>
                  </xdr:nvCxnSpPr>
                  <xdr:spPr>
                    <a:xfrm>
                      <a:off x="4369688" y="3775238"/>
                      <a:ext cx="1952625" cy="9525"/>
                    </a:xfrm>
                    <a:prstGeom prst="straightConnector1">
                      <a:avLst/>
                    </a:prstGeom>
                    <a:noFill/>
                    <a:ln w="9525" cap="flat" cmpd="sng">
                      <a:solidFill>
                        <a:srgbClr val="000000"/>
                      </a:solidFill>
                      <a:prstDash val="solid"/>
                      <a:miter lim="800000"/>
                      <a:headEnd type="none" w="sm" len="sm"/>
                      <a:tailEnd type="triangle" w="med" len="med"/>
                    </a:ln>
                  </xdr:spPr>
                </xdr:cxnSp>
              </xdr:grpSp>
            </xdr:grpSp>
          </xdr:grpSp>
        </xdr:grpSp>
      </xdr:grpSp>
    </xdr:grpSp>
    <xdr:clientData fLocksWithSheet="0"/>
  </xdr:oneCellAnchor>
  <xdr:oneCellAnchor>
    <xdr:from>
      <xdr:col>18</xdr:col>
      <xdr:colOff>0</xdr:colOff>
      <xdr:row>17</xdr:row>
      <xdr:rowOff>142875</xdr:rowOff>
    </xdr:from>
    <xdr:ext cx="1952625" cy="38100"/>
    <xdr:grpSp>
      <xdr:nvGrpSpPr>
        <xdr:cNvPr id="8" name="Shape 2">
          <a:extLst>
            <a:ext uri="{FF2B5EF4-FFF2-40B4-BE49-F238E27FC236}">
              <a16:creationId xmlns:a16="http://schemas.microsoft.com/office/drawing/2014/main" id="{00000000-0008-0000-0700-000008000000}"/>
            </a:ext>
          </a:extLst>
        </xdr:cNvPr>
        <xdr:cNvGrpSpPr/>
      </xdr:nvGrpSpPr>
      <xdr:grpSpPr>
        <a:xfrm>
          <a:off x="15316200" y="6877050"/>
          <a:ext cx="1952625" cy="38100"/>
          <a:chOff x="4369688" y="3760950"/>
          <a:chExt cx="1952625" cy="38100"/>
        </a:xfrm>
      </xdr:grpSpPr>
      <xdr:grpSp>
        <xdr:nvGrpSpPr>
          <xdr:cNvPr id="144" name="Shape 144">
            <a:extLst>
              <a:ext uri="{FF2B5EF4-FFF2-40B4-BE49-F238E27FC236}">
                <a16:creationId xmlns:a16="http://schemas.microsoft.com/office/drawing/2014/main" id="{00000000-0008-0000-0700-000090000000}"/>
              </a:ext>
            </a:extLst>
          </xdr:cNvPr>
          <xdr:cNvGrpSpPr/>
        </xdr:nvGrpSpPr>
        <xdr:grpSpPr>
          <a:xfrm>
            <a:off x="4369688" y="3760950"/>
            <a:ext cx="1952625" cy="38100"/>
            <a:chOff x="4369688" y="3760950"/>
            <a:chExt cx="1952625" cy="38100"/>
          </a:xfrm>
        </xdr:grpSpPr>
        <xdr:sp macro="" textlink="">
          <xdr:nvSpPr>
            <xdr:cNvPr id="9" name="Shape 4">
              <a:extLst>
                <a:ext uri="{FF2B5EF4-FFF2-40B4-BE49-F238E27FC236}">
                  <a16:creationId xmlns:a16="http://schemas.microsoft.com/office/drawing/2014/main" id="{00000000-0008-0000-0700-000009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45" name="Shape 145">
              <a:extLst>
                <a:ext uri="{FF2B5EF4-FFF2-40B4-BE49-F238E27FC236}">
                  <a16:creationId xmlns:a16="http://schemas.microsoft.com/office/drawing/2014/main" id="{00000000-0008-0000-0700-000091000000}"/>
                </a:ext>
              </a:extLst>
            </xdr:cNvPr>
            <xdr:cNvGrpSpPr/>
          </xdr:nvGrpSpPr>
          <xdr:grpSpPr>
            <a:xfrm>
              <a:off x="4369688" y="3760950"/>
              <a:ext cx="1952625" cy="38100"/>
              <a:chOff x="4369688" y="3760950"/>
              <a:chExt cx="1952625" cy="38100"/>
            </a:xfrm>
          </xdr:grpSpPr>
          <xdr:sp macro="" textlink="">
            <xdr:nvSpPr>
              <xdr:cNvPr id="146" name="Shape 146">
                <a:extLst>
                  <a:ext uri="{FF2B5EF4-FFF2-40B4-BE49-F238E27FC236}">
                    <a16:creationId xmlns:a16="http://schemas.microsoft.com/office/drawing/2014/main" id="{00000000-0008-0000-0700-000092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47" name="Shape 147">
                <a:extLst>
                  <a:ext uri="{FF2B5EF4-FFF2-40B4-BE49-F238E27FC236}">
                    <a16:creationId xmlns:a16="http://schemas.microsoft.com/office/drawing/2014/main" id="{00000000-0008-0000-0700-000093000000}"/>
                  </a:ext>
                </a:extLst>
              </xdr:cNvPr>
              <xdr:cNvGrpSpPr/>
            </xdr:nvGrpSpPr>
            <xdr:grpSpPr>
              <a:xfrm>
                <a:off x="4369688" y="3760950"/>
                <a:ext cx="1952625" cy="38100"/>
                <a:chOff x="4369688" y="3760950"/>
                <a:chExt cx="1952625" cy="38100"/>
              </a:xfrm>
            </xdr:grpSpPr>
            <xdr:sp macro="" textlink="">
              <xdr:nvSpPr>
                <xdr:cNvPr id="148" name="Shape 148">
                  <a:extLst>
                    <a:ext uri="{FF2B5EF4-FFF2-40B4-BE49-F238E27FC236}">
                      <a16:creationId xmlns:a16="http://schemas.microsoft.com/office/drawing/2014/main" id="{00000000-0008-0000-0700-000094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49" name="Shape 149">
                  <a:extLst>
                    <a:ext uri="{FF2B5EF4-FFF2-40B4-BE49-F238E27FC236}">
                      <a16:creationId xmlns:a16="http://schemas.microsoft.com/office/drawing/2014/main" id="{00000000-0008-0000-0700-000095000000}"/>
                    </a:ext>
                  </a:extLst>
                </xdr:cNvPr>
                <xdr:cNvGrpSpPr/>
              </xdr:nvGrpSpPr>
              <xdr:grpSpPr>
                <a:xfrm>
                  <a:off x="4369688" y="3760950"/>
                  <a:ext cx="1952625" cy="38100"/>
                  <a:chOff x="4369688" y="3760950"/>
                  <a:chExt cx="1952625" cy="38100"/>
                </a:xfrm>
              </xdr:grpSpPr>
              <xdr:sp macro="" textlink="">
                <xdr:nvSpPr>
                  <xdr:cNvPr id="150" name="Shape 150">
                    <a:extLst>
                      <a:ext uri="{FF2B5EF4-FFF2-40B4-BE49-F238E27FC236}">
                        <a16:creationId xmlns:a16="http://schemas.microsoft.com/office/drawing/2014/main" id="{00000000-0008-0000-0700-000096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51" name="Shape 151">
                    <a:extLst>
                      <a:ext uri="{FF2B5EF4-FFF2-40B4-BE49-F238E27FC236}">
                        <a16:creationId xmlns:a16="http://schemas.microsoft.com/office/drawing/2014/main" id="{00000000-0008-0000-0700-000097000000}"/>
                      </a:ext>
                    </a:extLst>
                  </xdr:cNvPr>
                  <xdr:cNvGrpSpPr/>
                </xdr:nvGrpSpPr>
                <xdr:grpSpPr>
                  <a:xfrm>
                    <a:off x="4369688" y="3760950"/>
                    <a:ext cx="1952625" cy="38100"/>
                    <a:chOff x="4369688" y="3775238"/>
                    <a:chExt cx="1952625" cy="9525"/>
                  </a:xfrm>
                </xdr:grpSpPr>
                <xdr:sp macro="" textlink="">
                  <xdr:nvSpPr>
                    <xdr:cNvPr id="152" name="Shape 152">
                      <a:extLst>
                        <a:ext uri="{FF2B5EF4-FFF2-40B4-BE49-F238E27FC236}">
                          <a16:creationId xmlns:a16="http://schemas.microsoft.com/office/drawing/2014/main" id="{00000000-0008-0000-0700-000098000000}"/>
                        </a:ext>
                      </a:extLst>
                    </xdr:cNvPr>
                    <xdr:cNvSpPr/>
                  </xdr:nvSpPr>
                  <xdr:spPr>
                    <a:xfrm>
                      <a:off x="4369688" y="3775238"/>
                      <a:ext cx="1952625" cy="9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153" name="Shape 153">
                      <a:extLst>
                        <a:ext uri="{FF2B5EF4-FFF2-40B4-BE49-F238E27FC236}">
                          <a16:creationId xmlns:a16="http://schemas.microsoft.com/office/drawing/2014/main" id="{00000000-0008-0000-0700-000099000000}"/>
                        </a:ext>
                      </a:extLst>
                    </xdr:cNvPr>
                    <xdr:cNvCxnSpPr/>
                  </xdr:nvCxnSpPr>
                  <xdr:spPr>
                    <a:xfrm>
                      <a:off x="4369688" y="3775238"/>
                      <a:ext cx="1952625" cy="9525"/>
                    </a:xfrm>
                    <a:prstGeom prst="straightConnector1">
                      <a:avLst/>
                    </a:prstGeom>
                    <a:noFill/>
                    <a:ln w="9525" cap="flat" cmpd="sng">
                      <a:solidFill>
                        <a:srgbClr val="000000"/>
                      </a:solidFill>
                      <a:prstDash val="solid"/>
                      <a:miter lim="800000"/>
                      <a:headEnd type="none" w="sm" len="sm"/>
                      <a:tailEnd type="triangle" w="med" len="med"/>
                    </a:ln>
                  </xdr:spPr>
                </xdr:cxnSp>
              </xdr:grpSp>
            </xdr:grpSp>
          </xdr:grpSp>
        </xdr:grpSp>
      </xdr:grpSp>
    </xdr:grpSp>
    <xdr:clientData fLocksWithSheet="0"/>
  </xdr:oneCellAnchor>
  <xdr:oneCellAnchor>
    <xdr:from>
      <xdr:col>0</xdr:col>
      <xdr:colOff>0</xdr:colOff>
      <xdr:row>0</xdr:row>
      <xdr:rowOff>0</xdr:rowOff>
    </xdr:from>
    <xdr:ext cx="13506450" cy="847725"/>
    <xdr:pic>
      <xdr:nvPicPr>
        <xdr:cNvPr id="10" name="image4.png">
          <a:extLst>
            <a:ext uri="{FF2B5EF4-FFF2-40B4-BE49-F238E27FC236}">
              <a16:creationId xmlns:a16="http://schemas.microsoft.com/office/drawing/2014/main" id="{00000000-0008-0000-07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18</xdr:col>
      <xdr:colOff>0</xdr:colOff>
      <xdr:row>17</xdr:row>
      <xdr:rowOff>142875</xdr:rowOff>
    </xdr:from>
    <xdr:ext cx="1952625" cy="38100"/>
    <xdr:grpSp>
      <xdr:nvGrpSpPr>
        <xdr:cNvPr id="2" name="Shape 2">
          <a:extLst>
            <a:ext uri="{FF2B5EF4-FFF2-40B4-BE49-F238E27FC236}">
              <a16:creationId xmlns:a16="http://schemas.microsoft.com/office/drawing/2014/main" id="{00000000-0008-0000-0800-000002000000}"/>
            </a:ext>
          </a:extLst>
        </xdr:cNvPr>
        <xdr:cNvGrpSpPr/>
      </xdr:nvGrpSpPr>
      <xdr:grpSpPr>
        <a:xfrm>
          <a:off x="15316200" y="6877050"/>
          <a:ext cx="1952625" cy="38100"/>
          <a:chOff x="4369688" y="3760950"/>
          <a:chExt cx="1952625" cy="38100"/>
        </a:xfrm>
      </xdr:grpSpPr>
      <xdr:grpSp>
        <xdr:nvGrpSpPr>
          <xdr:cNvPr id="154" name="Shape 154">
            <a:extLst>
              <a:ext uri="{FF2B5EF4-FFF2-40B4-BE49-F238E27FC236}">
                <a16:creationId xmlns:a16="http://schemas.microsoft.com/office/drawing/2014/main" id="{00000000-0008-0000-0800-00009A000000}"/>
              </a:ext>
            </a:extLst>
          </xdr:cNvPr>
          <xdr:cNvGrpSpPr/>
        </xdr:nvGrpSpPr>
        <xdr:grpSpPr>
          <a:xfrm>
            <a:off x="4369688" y="3760950"/>
            <a:ext cx="1952625" cy="38100"/>
            <a:chOff x="4369688" y="3760950"/>
            <a:chExt cx="1952625" cy="38100"/>
          </a:xfrm>
        </xdr:grpSpPr>
        <xdr:sp macro="" textlink="">
          <xdr:nvSpPr>
            <xdr:cNvPr id="4" name="Shape 4">
              <a:extLst>
                <a:ext uri="{FF2B5EF4-FFF2-40B4-BE49-F238E27FC236}">
                  <a16:creationId xmlns:a16="http://schemas.microsoft.com/office/drawing/2014/main" id="{00000000-0008-0000-0800-000004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55" name="Shape 155">
              <a:extLst>
                <a:ext uri="{FF2B5EF4-FFF2-40B4-BE49-F238E27FC236}">
                  <a16:creationId xmlns:a16="http://schemas.microsoft.com/office/drawing/2014/main" id="{00000000-0008-0000-0800-00009B000000}"/>
                </a:ext>
              </a:extLst>
            </xdr:cNvPr>
            <xdr:cNvGrpSpPr/>
          </xdr:nvGrpSpPr>
          <xdr:grpSpPr>
            <a:xfrm>
              <a:off x="4369688" y="3760950"/>
              <a:ext cx="1952625" cy="38100"/>
              <a:chOff x="4369688" y="3760950"/>
              <a:chExt cx="1952625" cy="38100"/>
            </a:xfrm>
          </xdr:grpSpPr>
          <xdr:sp macro="" textlink="">
            <xdr:nvSpPr>
              <xdr:cNvPr id="156" name="Shape 156">
                <a:extLst>
                  <a:ext uri="{FF2B5EF4-FFF2-40B4-BE49-F238E27FC236}">
                    <a16:creationId xmlns:a16="http://schemas.microsoft.com/office/drawing/2014/main" id="{00000000-0008-0000-0800-00009C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57" name="Shape 157">
                <a:extLst>
                  <a:ext uri="{FF2B5EF4-FFF2-40B4-BE49-F238E27FC236}">
                    <a16:creationId xmlns:a16="http://schemas.microsoft.com/office/drawing/2014/main" id="{00000000-0008-0000-0800-00009D000000}"/>
                  </a:ext>
                </a:extLst>
              </xdr:cNvPr>
              <xdr:cNvGrpSpPr/>
            </xdr:nvGrpSpPr>
            <xdr:grpSpPr>
              <a:xfrm>
                <a:off x="4369688" y="3760950"/>
                <a:ext cx="1952625" cy="38100"/>
                <a:chOff x="4369688" y="3760950"/>
                <a:chExt cx="1952625" cy="38100"/>
              </a:xfrm>
            </xdr:grpSpPr>
            <xdr:sp macro="" textlink="">
              <xdr:nvSpPr>
                <xdr:cNvPr id="158" name="Shape 158">
                  <a:extLst>
                    <a:ext uri="{FF2B5EF4-FFF2-40B4-BE49-F238E27FC236}">
                      <a16:creationId xmlns:a16="http://schemas.microsoft.com/office/drawing/2014/main" id="{00000000-0008-0000-0800-00009E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59" name="Shape 159">
                  <a:extLst>
                    <a:ext uri="{FF2B5EF4-FFF2-40B4-BE49-F238E27FC236}">
                      <a16:creationId xmlns:a16="http://schemas.microsoft.com/office/drawing/2014/main" id="{00000000-0008-0000-0800-00009F000000}"/>
                    </a:ext>
                  </a:extLst>
                </xdr:cNvPr>
                <xdr:cNvGrpSpPr/>
              </xdr:nvGrpSpPr>
              <xdr:grpSpPr>
                <a:xfrm>
                  <a:off x="4369688" y="3760950"/>
                  <a:ext cx="1952625" cy="38100"/>
                  <a:chOff x="4369688" y="3760950"/>
                  <a:chExt cx="1952625" cy="38100"/>
                </a:xfrm>
              </xdr:grpSpPr>
              <xdr:sp macro="" textlink="">
                <xdr:nvSpPr>
                  <xdr:cNvPr id="160" name="Shape 160">
                    <a:extLst>
                      <a:ext uri="{FF2B5EF4-FFF2-40B4-BE49-F238E27FC236}">
                        <a16:creationId xmlns:a16="http://schemas.microsoft.com/office/drawing/2014/main" id="{00000000-0008-0000-0800-0000A0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61" name="Shape 161">
                    <a:extLst>
                      <a:ext uri="{FF2B5EF4-FFF2-40B4-BE49-F238E27FC236}">
                        <a16:creationId xmlns:a16="http://schemas.microsoft.com/office/drawing/2014/main" id="{00000000-0008-0000-0800-0000A1000000}"/>
                      </a:ext>
                    </a:extLst>
                  </xdr:cNvPr>
                  <xdr:cNvGrpSpPr/>
                </xdr:nvGrpSpPr>
                <xdr:grpSpPr>
                  <a:xfrm>
                    <a:off x="4369688" y="3760950"/>
                    <a:ext cx="1952625" cy="38100"/>
                    <a:chOff x="4369688" y="3775238"/>
                    <a:chExt cx="1952625" cy="9525"/>
                  </a:xfrm>
                </xdr:grpSpPr>
                <xdr:sp macro="" textlink="">
                  <xdr:nvSpPr>
                    <xdr:cNvPr id="162" name="Shape 162">
                      <a:extLst>
                        <a:ext uri="{FF2B5EF4-FFF2-40B4-BE49-F238E27FC236}">
                          <a16:creationId xmlns:a16="http://schemas.microsoft.com/office/drawing/2014/main" id="{00000000-0008-0000-0800-0000A2000000}"/>
                        </a:ext>
                      </a:extLst>
                    </xdr:cNvPr>
                    <xdr:cNvSpPr/>
                  </xdr:nvSpPr>
                  <xdr:spPr>
                    <a:xfrm>
                      <a:off x="4369688" y="3775238"/>
                      <a:ext cx="1952625" cy="9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163" name="Shape 163">
                      <a:extLst>
                        <a:ext uri="{FF2B5EF4-FFF2-40B4-BE49-F238E27FC236}">
                          <a16:creationId xmlns:a16="http://schemas.microsoft.com/office/drawing/2014/main" id="{00000000-0008-0000-0800-0000A3000000}"/>
                        </a:ext>
                      </a:extLst>
                    </xdr:cNvPr>
                    <xdr:cNvCxnSpPr/>
                  </xdr:nvCxnSpPr>
                  <xdr:spPr>
                    <a:xfrm>
                      <a:off x="4369688" y="3775238"/>
                      <a:ext cx="1952625" cy="9525"/>
                    </a:xfrm>
                    <a:prstGeom prst="straightConnector1">
                      <a:avLst/>
                    </a:prstGeom>
                    <a:noFill/>
                    <a:ln w="9525" cap="flat" cmpd="sng">
                      <a:solidFill>
                        <a:srgbClr val="000000"/>
                      </a:solidFill>
                      <a:prstDash val="solid"/>
                      <a:miter lim="800000"/>
                      <a:headEnd type="none" w="sm" len="sm"/>
                      <a:tailEnd type="triangle" w="med" len="med"/>
                    </a:ln>
                  </xdr:spPr>
                </xdr:cxnSp>
              </xdr:grpSp>
            </xdr:grpSp>
          </xdr:grpSp>
        </xdr:grpSp>
      </xdr:grpSp>
    </xdr:grpSp>
    <xdr:clientData fLocksWithSheet="0"/>
  </xdr:oneCellAnchor>
  <xdr:oneCellAnchor>
    <xdr:from>
      <xdr:col>18</xdr:col>
      <xdr:colOff>0</xdr:colOff>
      <xdr:row>17</xdr:row>
      <xdr:rowOff>142875</xdr:rowOff>
    </xdr:from>
    <xdr:ext cx="1952625" cy="38100"/>
    <xdr:grpSp>
      <xdr:nvGrpSpPr>
        <xdr:cNvPr id="3" name="Shape 2">
          <a:extLst>
            <a:ext uri="{FF2B5EF4-FFF2-40B4-BE49-F238E27FC236}">
              <a16:creationId xmlns:a16="http://schemas.microsoft.com/office/drawing/2014/main" id="{00000000-0008-0000-0800-000003000000}"/>
            </a:ext>
          </a:extLst>
        </xdr:cNvPr>
        <xdr:cNvGrpSpPr/>
      </xdr:nvGrpSpPr>
      <xdr:grpSpPr>
        <a:xfrm>
          <a:off x="15316200" y="6877050"/>
          <a:ext cx="1952625" cy="38100"/>
          <a:chOff x="4369688" y="3760950"/>
          <a:chExt cx="1952625" cy="38100"/>
        </a:xfrm>
      </xdr:grpSpPr>
      <xdr:grpSp>
        <xdr:nvGrpSpPr>
          <xdr:cNvPr id="164" name="Shape 164">
            <a:extLst>
              <a:ext uri="{FF2B5EF4-FFF2-40B4-BE49-F238E27FC236}">
                <a16:creationId xmlns:a16="http://schemas.microsoft.com/office/drawing/2014/main" id="{00000000-0008-0000-0800-0000A4000000}"/>
              </a:ext>
            </a:extLst>
          </xdr:cNvPr>
          <xdr:cNvGrpSpPr/>
        </xdr:nvGrpSpPr>
        <xdr:grpSpPr>
          <a:xfrm>
            <a:off x="4369688" y="3760950"/>
            <a:ext cx="1952625" cy="38100"/>
            <a:chOff x="4369688" y="3760950"/>
            <a:chExt cx="1952625" cy="38100"/>
          </a:xfrm>
        </xdr:grpSpPr>
        <xdr:sp macro="" textlink="">
          <xdr:nvSpPr>
            <xdr:cNvPr id="5" name="Shape 4">
              <a:extLst>
                <a:ext uri="{FF2B5EF4-FFF2-40B4-BE49-F238E27FC236}">
                  <a16:creationId xmlns:a16="http://schemas.microsoft.com/office/drawing/2014/main" id="{00000000-0008-0000-0800-000005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65" name="Shape 165">
              <a:extLst>
                <a:ext uri="{FF2B5EF4-FFF2-40B4-BE49-F238E27FC236}">
                  <a16:creationId xmlns:a16="http://schemas.microsoft.com/office/drawing/2014/main" id="{00000000-0008-0000-0800-0000A5000000}"/>
                </a:ext>
              </a:extLst>
            </xdr:cNvPr>
            <xdr:cNvGrpSpPr/>
          </xdr:nvGrpSpPr>
          <xdr:grpSpPr>
            <a:xfrm>
              <a:off x="4369688" y="3760950"/>
              <a:ext cx="1952625" cy="38100"/>
              <a:chOff x="4369688" y="3760950"/>
              <a:chExt cx="1952625" cy="38100"/>
            </a:xfrm>
          </xdr:grpSpPr>
          <xdr:sp macro="" textlink="">
            <xdr:nvSpPr>
              <xdr:cNvPr id="166" name="Shape 166">
                <a:extLst>
                  <a:ext uri="{FF2B5EF4-FFF2-40B4-BE49-F238E27FC236}">
                    <a16:creationId xmlns:a16="http://schemas.microsoft.com/office/drawing/2014/main" id="{00000000-0008-0000-0800-0000A6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67" name="Shape 167">
                <a:extLst>
                  <a:ext uri="{FF2B5EF4-FFF2-40B4-BE49-F238E27FC236}">
                    <a16:creationId xmlns:a16="http://schemas.microsoft.com/office/drawing/2014/main" id="{00000000-0008-0000-0800-0000A7000000}"/>
                  </a:ext>
                </a:extLst>
              </xdr:cNvPr>
              <xdr:cNvGrpSpPr/>
            </xdr:nvGrpSpPr>
            <xdr:grpSpPr>
              <a:xfrm>
                <a:off x="4369688" y="3760950"/>
                <a:ext cx="1952625" cy="38100"/>
                <a:chOff x="4369688" y="3760950"/>
                <a:chExt cx="1952625" cy="38100"/>
              </a:xfrm>
            </xdr:grpSpPr>
            <xdr:sp macro="" textlink="">
              <xdr:nvSpPr>
                <xdr:cNvPr id="168" name="Shape 168">
                  <a:extLst>
                    <a:ext uri="{FF2B5EF4-FFF2-40B4-BE49-F238E27FC236}">
                      <a16:creationId xmlns:a16="http://schemas.microsoft.com/office/drawing/2014/main" id="{00000000-0008-0000-0800-0000A8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69" name="Shape 169">
                  <a:extLst>
                    <a:ext uri="{FF2B5EF4-FFF2-40B4-BE49-F238E27FC236}">
                      <a16:creationId xmlns:a16="http://schemas.microsoft.com/office/drawing/2014/main" id="{00000000-0008-0000-0800-0000A9000000}"/>
                    </a:ext>
                  </a:extLst>
                </xdr:cNvPr>
                <xdr:cNvGrpSpPr/>
              </xdr:nvGrpSpPr>
              <xdr:grpSpPr>
                <a:xfrm>
                  <a:off x="4369688" y="3760950"/>
                  <a:ext cx="1952625" cy="38100"/>
                  <a:chOff x="4369688" y="3760950"/>
                  <a:chExt cx="1952625" cy="38100"/>
                </a:xfrm>
              </xdr:grpSpPr>
              <xdr:sp macro="" textlink="">
                <xdr:nvSpPr>
                  <xdr:cNvPr id="170" name="Shape 170">
                    <a:extLst>
                      <a:ext uri="{FF2B5EF4-FFF2-40B4-BE49-F238E27FC236}">
                        <a16:creationId xmlns:a16="http://schemas.microsoft.com/office/drawing/2014/main" id="{00000000-0008-0000-0800-0000AA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71" name="Shape 171">
                    <a:extLst>
                      <a:ext uri="{FF2B5EF4-FFF2-40B4-BE49-F238E27FC236}">
                        <a16:creationId xmlns:a16="http://schemas.microsoft.com/office/drawing/2014/main" id="{00000000-0008-0000-0800-0000AB000000}"/>
                      </a:ext>
                    </a:extLst>
                  </xdr:cNvPr>
                  <xdr:cNvGrpSpPr/>
                </xdr:nvGrpSpPr>
                <xdr:grpSpPr>
                  <a:xfrm>
                    <a:off x="4369688" y="3760950"/>
                    <a:ext cx="1952625" cy="38100"/>
                    <a:chOff x="4369688" y="3775238"/>
                    <a:chExt cx="1952625" cy="9525"/>
                  </a:xfrm>
                </xdr:grpSpPr>
                <xdr:sp macro="" textlink="">
                  <xdr:nvSpPr>
                    <xdr:cNvPr id="172" name="Shape 172">
                      <a:extLst>
                        <a:ext uri="{FF2B5EF4-FFF2-40B4-BE49-F238E27FC236}">
                          <a16:creationId xmlns:a16="http://schemas.microsoft.com/office/drawing/2014/main" id="{00000000-0008-0000-0800-0000AC000000}"/>
                        </a:ext>
                      </a:extLst>
                    </xdr:cNvPr>
                    <xdr:cNvSpPr/>
                  </xdr:nvSpPr>
                  <xdr:spPr>
                    <a:xfrm>
                      <a:off x="4369688" y="3775238"/>
                      <a:ext cx="1952625" cy="9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173" name="Shape 173">
                      <a:extLst>
                        <a:ext uri="{FF2B5EF4-FFF2-40B4-BE49-F238E27FC236}">
                          <a16:creationId xmlns:a16="http://schemas.microsoft.com/office/drawing/2014/main" id="{00000000-0008-0000-0800-0000AD000000}"/>
                        </a:ext>
                      </a:extLst>
                    </xdr:cNvPr>
                    <xdr:cNvCxnSpPr/>
                  </xdr:nvCxnSpPr>
                  <xdr:spPr>
                    <a:xfrm>
                      <a:off x="4369688" y="3775238"/>
                      <a:ext cx="1952625" cy="9525"/>
                    </a:xfrm>
                    <a:prstGeom prst="straightConnector1">
                      <a:avLst/>
                    </a:prstGeom>
                    <a:noFill/>
                    <a:ln w="9525" cap="flat" cmpd="sng">
                      <a:solidFill>
                        <a:srgbClr val="000000"/>
                      </a:solidFill>
                      <a:prstDash val="solid"/>
                      <a:miter lim="800000"/>
                      <a:headEnd type="none" w="sm" len="sm"/>
                      <a:tailEnd type="triangle" w="med" len="med"/>
                    </a:ln>
                  </xdr:spPr>
                </xdr:cxnSp>
              </xdr:grpSp>
            </xdr:grpSp>
          </xdr:grpSp>
        </xdr:grpSp>
      </xdr:grpSp>
    </xdr:grpSp>
    <xdr:clientData fLocksWithSheet="0"/>
  </xdr:oneCellAnchor>
  <xdr:oneCellAnchor>
    <xdr:from>
      <xdr:col>0</xdr:col>
      <xdr:colOff>0</xdr:colOff>
      <xdr:row>0</xdr:row>
      <xdr:rowOff>0</xdr:rowOff>
    </xdr:from>
    <xdr:ext cx="13477875" cy="847725"/>
    <xdr:pic>
      <xdr:nvPicPr>
        <xdr:cNvPr id="6" name="image4.png">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8</xdr:col>
      <xdr:colOff>257175</xdr:colOff>
      <xdr:row>33</xdr:row>
      <xdr:rowOff>171450</xdr:rowOff>
    </xdr:from>
    <xdr:ext cx="4667250" cy="1743075"/>
    <xdr:graphicFrame macro="">
      <xdr:nvGraphicFramePr>
        <xdr:cNvPr id="165413463" name="Chart 7" descr="Chart 0">
          <a:extLst>
            <a:ext uri="{FF2B5EF4-FFF2-40B4-BE49-F238E27FC236}">
              <a16:creationId xmlns:a16="http://schemas.microsoft.com/office/drawing/2014/main" id="{00000000-0008-0000-0900-00005702DC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18</xdr:col>
      <xdr:colOff>0</xdr:colOff>
      <xdr:row>17</xdr:row>
      <xdr:rowOff>142875</xdr:rowOff>
    </xdr:from>
    <xdr:ext cx="1952625" cy="38100"/>
    <xdr:grpSp>
      <xdr:nvGrpSpPr>
        <xdr:cNvPr id="2" name="Shape 2">
          <a:extLst>
            <a:ext uri="{FF2B5EF4-FFF2-40B4-BE49-F238E27FC236}">
              <a16:creationId xmlns:a16="http://schemas.microsoft.com/office/drawing/2014/main" id="{00000000-0008-0000-0900-000002000000}"/>
            </a:ext>
          </a:extLst>
        </xdr:cNvPr>
        <xdr:cNvGrpSpPr/>
      </xdr:nvGrpSpPr>
      <xdr:grpSpPr>
        <a:xfrm>
          <a:off x="15316200" y="6877050"/>
          <a:ext cx="1952625" cy="38100"/>
          <a:chOff x="4369688" y="3760950"/>
          <a:chExt cx="1952625" cy="38100"/>
        </a:xfrm>
      </xdr:grpSpPr>
      <xdr:grpSp>
        <xdr:nvGrpSpPr>
          <xdr:cNvPr id="174" name="Shape 174">
            <a:extLst>
              <a:ext uri="{FF2B5EF4-FFF2-40B4-BE49-F238E27FC236}">
                <a16:creationId xmlns:a16="http://schemas.microsoft.com/office/drawing/2014/main" id="{00000000-0008-0000-0900-0000AE000000}"/>
              </a:ext>
            </a:extLst>
          </xdr:cNvPr>
          <xdr:cNvGrpSpPr/>
        </xdr:nvGrpSpPr>
        <xdr:grpSpPr>
          <a:xfrm>
            <a:off x="4369688" y="3760950"/>
            <a:ext cx="1952625" cy="38100"/>
            <a:chOff x="4369688" y="3760950"/>
            <a:chExt cx="1952625" cy="38100"/>
          </a:xfrm>
        </xdr:grpSpPr>
        <xdr:sp macro="" textlink="">
          <xdr:nvSpPr>
            <xdr:cNvPr id="4" name="Shape 4">
              <a:extLst>
                <a:ext uri="{FF2B5EF4-FFF2-40B4-BE49-F238E27FC236}">
                  <a16:creationId xmlns:a16="http://schemas.microsoft.com/office/drawing/2014/main" id="{00000000-0008-0000-0900-000004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75" name="Shape 175">
              <a:extLst>
                <a:ext uri="{FF2B5EF4-FFF2-40B4-BE49-F238E27FC236}">
                  <a16:creationId xmlns:a16="http://schemas.microsoft.com/office/drawing/2014/main" id="{00000000-0008-0000-0900-0000AF000000}"/>
                </a:ext>
              </a:extLst>
            </xdr:cNvPr>
            <xdr:cNvGrpSpPr/>
          </xdr:nvGrpSpPr>
          <xdr:grpSpPr>
            <a:xfrm>
              <a:off x="4369688" y="3760950"/>
              <a:ext cx="1952625" cy="38100"/>
              <a:chOff x="4369688" y="3760950"/>
              <a:chExt cx="1952625" cy="38100"/>
            </a:xfrm>
          </xdr:grpSpPr>
          <xdr:sp macro="" textlink="">
            <xdr:nvSpPr>
              <xdr:cNvPr id="176" name="Shape 176">
                <a:extLst>
                  <a:ext uri="{FF2B5EF4-FFF2-40B4-BE49-F238E27FC236}">
                    <a16:creationId xmlns:a16="http://schemas.microsoft.com/office/drawing/2014/main" id="{00000000-0008-0000-0900-0000B0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77" name="Shape 177">
                <a:extLst>
                  <a:ext uri="{FF2B5EF4-FFF2-40B4-BE49-F238E27FC236}">
                    <a16:creationId xmlns:a16="http://schemas.microsoft.com/office/drawing/2014/main" id="{00000000-0008-0000-0900-0000B1000000}"/>
                  </a:ext>
                </a:extLst>
              </xdr:cNvPr>
              <xdr:cNvGrpSpPr/>
            </xdr:nvGrpSpPr>
            <xdr:grpSpPr>
              <a:xfrm>
                <a:off x="4369688" y="3760950"/>
                <a:ext cx="1952625" cy="38100"/>
                <a:chOff x="4369688" y="3760950"/>
                <a:chExt cx="1952625" cy="38100"/>
              </a:xfrm>
            </xdr:grpSpPr>
            <xdr:sp macro="" textlink="">
              <xdr:nvSpPr>
                <xdr:cNvPr id="178" name="Shape 178">
                  <a:extLst>
                    <a:ext uri="{FF2B5EF4-FFF2-40B4-BE49-F238E27FC236}">
                      <a16:creationId xmlns:a16="http://schemas.microsoft.com/office/drawing/2014/main" id="{00000000-0008-0000-0900-0000B2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79" name="Shape 179">
                  <a:extLst>
                    <a:ext uri="{FF2B5EF4-FFF2-40B4-BE49-F238E27FC236}">
                      <a16:creationId xmlns:a16="http://schemas.microsoft.com/office/drawing/2014/main" id="{00000000-0008-0000-0900-0000B3000000}"/>
                    </a:ext>
                  </a:extLst>
                </xdr:cNvPr>
                <xdr:cNvGrpSpPr/>
              </xdr:nvGrpSpPr>
              <xdr:grpSpPr>
                <a:xfrm>
                  <a:off x="4369688" y="3760950"/>
                  <a:ext cx="1952625" cy="38100"/>
                  <a:chOff x="4369688" y="3760950"/>
                  <a:chExt cx="1952625" cy="38100"/>
                </a:xfrm>
              </xdr:grpSpPr>
              <xdr:sp macro="" textlink="">
                <xdr:nvSpPr>
                  <xdr:cNvPr id="180" name="Shape 180">
                    <a:extLst>
                      <a:ext uri="{FF2B5EF4-FFF2-40B4-BE49-F238E27FC236}">
                        <a16:creationId xmlns:a16="http://schemas.microsoft.com/office/drawing/2014/main" id="{00000000-0008-0000-0900-0000B4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81" name="Shape 181">
                    <a:extLst>
                      <a:ext uri="{FF2B5EF4-FFF2-40B4-BE49-F238E27FC236}">
                        <a16:creationId xmlns:a16="http://schemas.microsoft.com/office/drawing/2014/main" id="{00000000-0008-0000-0900-0000B5000000}"/>
                      </a:ext>
                    </a:extLst>
                  </xdr:cNvPr>
                  <xdr:cNvGrpSpPr/>
                </xdr:nvGrpSpPr>
                <xdr:grpSpPr>
                  <a:xfrm>
                    <a:off x="4369688" y="3760950"/>
                    <a:ext cx="1952625" cy="38100"/>
                    <a:chOff x="4369688" y="3775238"/>
                    <a:chExt cx="1952625" cy="9525"/>
                  </a:xfrm>
                </xdr:grpSpPr>
                <xdr:sp macro="" textlink="">
                  <xdr:nvSpPr>
                    <xdr:cNvPr id="182" name="Shape 182">
                      <a:extLst>
                        <a:ext uri="{FF2B5EF4-FFF2-40B4-BE49-F238E27FC236}">
                          <a16:creationId xmlns:a16="http://schemas.microsoft.com/office/drawing/2014/main" id="{00000000-0008-0000-0900-0000B6000000}"/>
                        </a:ext>
                      </a:extLst>
                    </xdr:cNvPr>
                    <xdr:cNvSpPr/>
                  </xdr:nvSpPr>
                  <xdr:spPr>
                    <a:xfrm>
                      <a:off x="4369688" y="3775238"/>
                      <a:ext cx="1952625" cy="9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183" name="Shape 183">
                      <a:extLst>
                        <a:ext uri="{FF2B5EF4-FFF2-40B4-BE49-F238E27FC236}">
                          <a16:creationId xmlns:a16="http://schemas.microsoft.com/office/drawing/2014/main" id="{00000000-0008-0000-0900-0000B7000000}"/>
                        </a:ext>
                      </a:extLst>
                    </xdr:cNvPr>
                    <xdr:cNvCxnSpPr/>
                  </xdr:nvCxnSpPr>
                  <xdr:spPr>
                    <a:xfrm>
                      <a:off x="4369688" y="3775238"/>
                      <a:ext cx="1952625" cy="9525"/>
                    </a:xfrm>
                    <a:prstGeom prst="straightConnector1">
                      <a:avLst/>
                    </a:prstGeom>
                    <a:noFill/>
                    <a:ln w="9525" cap="flat" cmpd="sng">
                      <a:solidFill>
                        <a:srgbClr val="000000"/>
                      </a:solidFill>
                      <a:prstDash val="solid"/>
                      <a:miter lim="800000"/>
                      <a:headEnd type="none" w="sm" len="sm"/>
                      <a:tailEnd type="triangle" w="med" len="med"/>
                    </a:ln>
                  </xdr:spPr>
                </xdr:cxnSp>
              </xdr:grpSp>
            </xdr:grpSp>
          </xdr:grpSp>
        </xdr:grpSp>
      </xdr:grpSp>
    </xdr:grpSp>
    <xdr:clientData fLocksWithSheet="0"/>
  </xdr:oneCellAnchor>
  <xdr:oneCellAnchor>
    <xdr:from>
      <xdr:col>18</xdr:col>
      <xdr:colOff>0</xdr:colOff>
      <xdr:row>17</xdr:row>
      <xdr:rowOff>142875</xdr:rowOff>
    </xdr:from>
    <xdr:ext cx="1952625" cy="38100"/>
    <xdr:grpSp>
      <xdr:nvGrpSpPr>
        <xdr:cNvPr id="3" name="Shape 2">
          <a:extLst>
            <a:ext uri="{FF2B5EF4-FFF2-40B4-BE49-F238E27FC236}">
              <a16:creationId xmlns:a16="http://schemas.microsoft.com/office/drawing/2014/main" id="{00000000-0008-0000-0900-000003000000}"/>
            </a:ext>
          </a:extLst>
        </xdr:cNvPr>
        <xdr:cNvGrpSpPr/>
      </xdr:nvGrpSpPr>
      <xdr:grpSpPr>
        <a:xfrm>
          <a:off x="15316200" y="6877050"/>
          <a:ext cx="1952625" cy="38100"/>
          <a:chOff x="4369688" y="3760950"/>
          <a:chExt cx="1952625" cy="38100"/>
        </a:xfrm>
      </xdr:grpSpPr>
      <xdr:grpSp>
        <xdr:nvGrpSpPr>
          <xdr:cNvPr id="184" name="Shape 184">
            <a:extLst>
              <a:ext uri="{FF2B5EF4-FFF2-40B4-BE49-F238E27FC236}">
                <a16:creationId xmlns:a16="http://schemas.microsoft.com/office/drawing/2014/main" id="{00000000-0008-0000-0900-0000B8000000}"/>
              </a:ext>
            </a:extLst>
          </xdr:cNvPr>
          <xdr:cNvGrpSpPr/>
        </xdr:nvGrpSpPr>
        <xdr:grpSpPr>
          <a:xfrm>
            <a:off x="4369688" y="3760950"/>
            <a:ext cx="1952625" cy="38100"/>
            <a:chOff x="4369688" y="3760950"/>
            <a:chExt cx="1952625" cy="38100"/>
          </a:xfrm>
        </xdr:grpSpPr>
        <xdr:sp macro="" textlink="">
          <xdr:nvSpPr>
            <xdr:cNvPr id="5" name="Shape 4">
              <a:extLst>
                <a:ext uri="{FF2B5EF4-FFF2-40B4-BE49-F238E27FC236}">
                  <a16:creationId xmlns:a16="http://schemas.microsoft.com/office/drawing/2014/main" id="{00000000-0008-0000-0900-000005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85" name="Shape 185">
              <a:extLst>
                <a:ext uri="{FF2B5EF4-FFF2-40B4-BE49-F238E27FC236}">
                  <a16:creationId xmlns:a16="http://schemas.microsoft.com/office/drawing/2014/main" id="{00000000-0008-0000-0900-0000B9000000}"/>
                </a:ext>
              </a:extLst>
            </xdr:cNvPr>
            <xdr:cNvGrpSpPr/>
          </xdr:nvGrpSpPr>
          <xdr:grpSpPr>
            <a:xfrm>
              <a:off x="4369688" y="3760950"/>
              <a:ext cx="1952625" cy="38100"/>
              <a:chOff x="4369688" y="3760950"/>
              <a:chExt cx="1952625" cy="38100"/>
            </a:xfrm>
          </xdr:grpSpPr>
          <xdr:sp macro="" textlink="">
            <xdr:nvSpPr>
              <xdr:cNvPr id="186" name="Shape 186">
                <a:extLst>
                  <a:ext uri="{FF2B5EF4-FFF2-40B4-BE49-F238E27FC236}">
                    <a16:creationId xmlns:a16="http://schemas.microsoft.com/office/drawing/2014/main" id="{00000000-0008-0000-0900-0000BA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87" name="Shape 187">
                <a:extLst>
                  <a:ext uri="{FF2B5EF4-FFF2-40B4-BE49-F238E27FC236}">
                    <a16:creationId xmlns:a16="http://schemas.microsoft.com/office/drawing/2014/main" id="{00000000-0008-0000-0900-0000BB000000}"/>
                  </a:ext>
                </a:extLst>
              </xdr:cNvPr>
              <xdr:cNvGrpSpPr/>
            </xdr:nvGrpSpPr>
            <xdr:grpSpPr>
              <a:xfrm>
                <a:off x="4369688" y="3760950"/>
                <a:ext cx="1952625" cy="38100"/>
                <a:chOff x="4369688" y="3760950"/>
                <a:chExt cx="1952625" cy="38100"/>
              </a:xfrm>
            </xdr:grpSpPr>
            <xdr:sp macro="" textlink="">
              <xdr:nvSpPr>
                <xdr:cNvPr id="188" name="Shape 188">
                  <a:extLst>
                    <a:ext uri="{FF2B5EF4-FFF2-40B4-BE49-F238E27FC236}">
                      <a16:creationId xmlns:a16="http://schemas.microsoft.com/office/drawing/2014/main" id="{00000000-0008-0000-0900-0000BC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89" name="Shape 189">
                  <a:extLst>
                    <a:ext uri="{FF2B5EF4-FFF2-40B4-BE49-F238E27FC236}">
                      <a16:creationId xmlns:a16="http://schemas.microsoft.com/office/drawing/2014/main" id="{00000000-0008-0000-0900-0000BD000000}"/>
                    </a:ext>
                  </a:extLst>
                </xdr:cNvPr>
                <xdr:cNvGrpSpPr/>
              </xdr:nvGrpSpPr>
              <xdr:grpSpPr>
                <a:xfrm>
                  <a:off x="4369688" y="3760950"/>
                  <a:ext cx="1952625" cy="38100"/>
                  <a:chOff x="4369688" y="3760950"/>
                  <a:chExt cx="1952625" cy="38100"/>
                </a:xfrm>
              </xdr:grpSpPr>
              <xdr:sp macro="" textlink="">
                <xdr:nvSpPr>
                  <xdr:cNvPr id="190" name="Shape 190">
                    <a:extLst>
                      <a:ext uri="{FF2B5EF4-FFF2-40B4-BE49-F238E27FC236}">
                        <a16:creationId xmlns:a16="http://schemas.microsoft.com/office/drawing/2014/main" id="{00000000-0008-0000-0900-0000BE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91" name="Shape 191">
                    <a:extLst>
                      <a:ext uri="{FF2B5EF4-FFF2-40B4-BE49-F238E27FC236}">
                        <a16:creationId xmlns:a16="http://schemas.microsoft.com/office/drawing/2014/main" id="{00000000-0008-0000-0900-0000BF000000}"/>
                      </a:ext>
                    </a:extLst>
                  </xdr:cNvPr>
                  <xdr:cNvGrpSpPr/>
                </xdr:nvGrpSpPr>
                <xdr:grpSpPr>
                  <a:xfrm>
                    <a:off x="4369688" y="3760950"/>
                    <a:ext cx="1952625" cy="38100"/>
                    <a:chOff x="4369688" y="3775238"/>
                    <a:chExt cx="1952625" cy="9525"/>
                  </a:xfrm>
                </xdr:grpSpPr>
                <xdr:sp macro="" textlink="">
                  <xdr:nvSpPr>
                    <xdr:cNvPr id="192" name="Shape 192">
                      <a:extLst>
                        <a:ext uri="{FF2B5EF4-FFF2-40B4-BE49-F238E27FC236}">
                          <a16:creationId xmlns:a16="http://schemas.microsoft.com/office/drawing/2014/main" id="{00000000-0008-0000-0900-0000C0000000}"/>
                        </a:ext>
                      </a:extLst>
                    </xdr:cNvPr>
                    <xdr:cNvSpPr/>
                  </xdr:nvSpPr>
                  <xdr:spPr>
                    <a:xfrm>
                      <a:off x="4369688" y="3775238"/>
                      <a:ext cx="1952625" cy="9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193" name="Shape 193">
                      <a:extLst>
                        <a:ext uri="{FF2B5EF4-FFF2-40B4-BE49-F238E27FC236}">
                          <a16:creationId xmlns:a16="http://schemas.microsoft.com/office/drawing/2014/main" id="{00000000-0008-0000-0900-0000C1000000}"/>
                        </a:ext>
                      </a:extLst>
                    </xdr:cNvPr>
                    <xdr:cNvCxnSpPr/>
                  </xdr:nvCxnSpPr>
                  <xdr:spPr>
                    <a:xfrm>
                      <a:off x="4369688" y="3775238"/>
                      <a:ext cx="1952625" cy="9525"/>
                    </a:xfrm>
                    <a:prstGeom prst="straightConnector1">
                      <a:avLst/>
                    </a:prstGeom>
                    <a:noFill/>
                    <a:ln w="9525" cap="flat" cmpd="sng">
                      <a:solidFill>
                        <a:srgbClr val="000000"/>
                      </a:solidFill>
                      <a:prstDash val="solid"/>
                      <a:miter lim="800000"/>
                      <a:headEnd type="none" w="sm" len="sm"/>
                      <a:tailEnd type="triangle" w="med" len="med"/>
                    </a:ln>
                  </xdr:spPr>
                </xdr:cxnSp>
              </xdr:grpSp>
            </xdr:grpSp>
          </xdr:grpSp>
        </xdr:grpSp>
      </xdr:grpSp>
    </xdr:grpSp>
    <xdr:clientData fLocksWithSheet="0"/>
  </xdr:oneCellAnchor>
  <xdr:oneCellAnchor>
    <xdr:from>
      <xdr:col>0</xdr:col>
      <xdr:colOff>0</xdr:colOff>
      <xdr:row>0</xdr:row>
      <xdr:rowOff>0</xdr:rowOff>
    </xdr:from>
    <xdr:ext cx="13506450" cy="847725"/>
    <xdr:pic>
      <xdr:nvPicPr>
        <xdr:cNvPr id="6" name="image4.png">
          <a:extLst>
            <a:ext uri="{FF2B5EF4-FFF2-40B4-BE49-F238E27FC236}">
              <a16:creationId xmlns:a16="http://schemas.microsoft.com/office/drawing/2014/main" id="{00000000-0008-0000-09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6</xdr:col>
      <xdr:colOff>190500</xdr:colOff>
      <xdr:row>35</xdr:row>
      <xdr:rowOff>0</xdr:rowOff>
    </xdr:from>
    <xdr:ext cx="6419850" cy="2209800"/>
    <xdr:graphicFrame macro="">
      <xdr:nvGraphicFramePr>
        <xdr:cNvPr id="79043207" name="Chart 8" descr="Chart 0">
          <a:extLst>
            <a:ext uri="{FF2B5EF4-FFF2-40B4-BE49-F238E27FC236}">
              <a16:creationId xmlns:a16="http://schemas.microsoft.com/office/drawing/2014/main" id="{00000000-0008-0000-0A00-0000871AB6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18</xdr:col>
      <xdr:colOff>0</xdr:colOff>
      <xdr:row>17</xdr:row>
      <xdr:rowOff>142875</xdr:rowOff>
    </xdr:from>
    <xdr:ext cx="1952625" cy="38100"/>
    <xdr:grpSp>
      <xdr:nvGrpSpPr>
        <xdr:cNvPr id="2" name="Shape 2">
          <a:extLst>
            <a:ext uri="{FF2B5EF4-FFF2-40B4-BE49-F238E27FC236}">
              <a16:creationId xmlns:a16="http://schemas.microsoft.com/office/drawing/2014/main" id="{00000000-0008-0000-0A00-000002000000}"/>
            </a:ext>
          </a:extLst>
        </xdr:cNvPr>
        <xdr:cNvGrpSpPr/>
      </xdr:nvGrpSpPr>
      <xdr:grpSpPr>
        <a:xfrm>
          <a:off x="15344775" y="6877050"/>
          <a:ext cx="1952625" cy="38100"/>
          <a:chOff x="4369688" y="3760950"/>
          <a:chExt cx="1952625" cy="38100"/>
        </a:xfrm>
      </xdr:grpSpPr>
      <xdr:grpSp>
        <xdr:nvGrpSpPr>
          <xdr:cNvPr id="194" name="Shape 194">
            <a:extLst>
              <a:ext uri="{FF2B5EF4-FFF2-40B4-BE49-F238E27FC236}">
                <a16:creationId xmlns:a16="http://schemas.microsoft.com/office/drawing/2014/main" id="{00000000-0008-0000-0A00-0000C2000000}"/>
              </a:ext>
            </a:extLst>
          </xdr:cNvPr>
          <xdr:cNvGrpSpPr/>
        </xdr:nvGrpSpPr>
        <xdr:grpSpPr>
          <a:xfrm>
            <a:off x="4369688" y="3760950"/>
            <a:ext cx="1952625" cy="38100"/>
            <a:chOff x="4369688" y="3760950"/>
            <a:chExt cx="1952625" cy="38100"/>
          </a:xfrm>
        </xdr:grpSpPr>
        <xdr:sp macro="" textlink="">
          <xdr:nvSpPr>
            <xdr:cNvPr id="4" name="Shape 4">
              <a:extLst>
                <a:ext uri="{FF2B5EF4-FFF2-40B4-BE49-F238E27FC236}">
                  <a16:creationId xmlns:a16="http://schemas.microsoft.com/office/drawing/2014/main" id="{00000000-0008-0000-0A00-000004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95" name="Shape 195">
              <a:extLst>
                <a:ext uri="{FF2B5EF4-FFF2-40B4-BE49-F238E27FC236}">
                  <a16:creationId xmlns:a16="http://schemas.microsoft.com/office/drawing/2014/main" id="{00000000-0008-0000-0A00-0000C3000000}"/>
                </a:ext>
              </a:extLst>
            </xdr:cNvPr>
            <xdr:cNvGrpSpPr/>
          </xdr:nvGrpSpPr>
          <xdr:grpSpPr>
            <a:xfrm>
              <a:off x="4369688" y="3760950"/>
              <a:ext cx="1952625" cy="38100"/>
              <a:chOff x="4369688" y="3760950"/>
              <a:chExt cx="1952625" cy="38100"/>
            </a:xfrm>
          </xdr:grpSpPr>
          <xdr:sp macro="" textlink="">
            <xdr:nvSpPr>
              <xdr:cNvPr id="196" name="Shape 196">
                <a:extLst>
                  <a:ext uri="{FF2B5EF4-FFF2-40B4-BE49-F238E27FC236}">
                    <a16:creationId xmlns:a16="http://schemas.microsoft.com/office/drawing/2014/main" id="{00000000-0008-0000-0A00-0000C4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97" name="Shape 197">
                <a:extLst>
                  <a:ext uri="{FF2B5EF4-FFF2-40B4-BE49-F238E27FC236}">
                    <a16:creationId xmlns:a16="http://schemas.microsoft.com/office/drawing/2014/main" id="{00000000-0008-0000-0A00-0000C5000000}"/>
                  </a:ext>
                </a:extLst>
              </xdr:cNvPr>
              <xdr:cNvGrpSpPr/>
            </xdr:nvGrpSpPr>
            <xdr:grpSpPr>
              <a:xfrm>
                <a:off x="4369688" y="3760950"/>
                <a:ext cx="1952625" cy="38100"/>
                <a:chOff x="4369688" y="3760950"/>
                <a:chExt cx="1952625" cy="38100"/>
              </a:xfrm>
            </xdr:grpSpPr>
            <xdr:sp macro="" textlink="">
              <xdr:nvSpPr>
                <xdr:cNvPr id="198" name="Shape 198">
                  <a:extLst>
                    <a:ext uri="{FF2B5EF4-FFF2-40B4-BE49-F238E27FC236}">
                      <a16:creationId xmlns:a16="http://schemas.microsoft.com/office/drawing/2014/main" id="{00000000-0008-0000-0A00-0000C6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99" name="Shape 199">
                  <a:extLst>
                    <a:ext uri="{FF2B5EF4-FFF2-40B4-BE49-F238E27FC236}">
                      <a16:creationId xmlns:a16="http://schemas.microsoft.com/office/drawing/2014/main" id="{00000000-0008-0000-0A00-0000C7000000}"/>
                    </a:ext>
                  </a:extLst>
                </xdr:cNvPr>
                <xdr:cNvGrpSpPr/>
              </xdr:nvGrpSpPr>
              <xdr:grpSpPr>
                <a:xfrm>
                  <a:off x="4369688" y="3760950"/>
                  <a:ext cx="1952625" cy="38100"/>
                  <a:chOff x="4369688" y="3760950"/>
                  <a:chExt cx="1952625" cy="38100"/>
                </a:xfrm>
              </xdr:grpSpPr>
              <xdr:sp macro="" textlink="">
                <xdr:nvSpPr>
                  <xdr:cNvPr id="200" name="Shape 200">
                    <a:extLst>
                      <a:ext uri="{FF2B5EF4-FFF2-40B4-BE49-F238E27FC236}">
                        <a16:creationId xmlns:a16="http://schemas.microsoft.com/office/drawing/2014/main" id="{00000000-0008-0000-0A00-0000C8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01" name="Shape 201">
                    <a:extLst>
                      <a:ext uri="{FF2B5EF4-FFF2-40B4-BE49-F238E27FC236}">
                        <a16:creationId xmlns:a16="http://schemas.microsoft.com/office/drawing/2014/main" id="{00000000-0008-0000-0A00-0000C9000000}"/>
                      </a:ext>
                    </a:extLst>
                  </xdr:cNvPr>
                  <xdr:cNvGrpSpPr/>
                </xdr:nvGrpSpPr>
                <xdr:grpSpPr>
                  <a:xfrm>
                    <a:off x="4369688" y="3760950"/>
                    <a:ext cx="1952625" cy="38100"/>
                    <a:chOff x="4369688" y="3775238"/>
                    <a:chExt cx="1952625" cy="9525"/>
                  </a:xfrm>
                </xdr:grpSpPr>
                <xdr:sp macro="" textlink="">
                  <xdr:nvSpPr>
                    <xdr:cNvPr id="202" name="Shape 202">
                      <a:extLst>
                        <a:ext uri="{FF2B5EF4-FFF2-40B4-BE49-F238E27FC236}">
                          <a16:creationId xmlns:a16="http://schemas.microsoft.com/office/drawing/2014/main" id="{00000000-0008-0000-0A00-0000CA000000}"/>
                        </a:ext>
                      </a:extLst>
                    </xdr:cNvPr>
                    <xdr:cNvSpPr/>
                  </xdr:nvSpPr>
                  <xdr:spPr>
                    <a:xfrm>
                      <a:off x="4369688" y="3775238"/>
                      <a:ext cx="1952625" cy="9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203" name="Shape 203">
                      <a:extLst>
                        <a:ext uri="{FF2B5EF4-FFF2-40B4-BE49-F238E27FC236}">
                          <a16:creationId xmlns:a16="http://schemas.microsoft.com/office/drawing/2014/main" id="{00000000-0008-0000-0A00-0000CB000000}"/>
                        </a:ext>
                      </a:extLst>
                    </xdr:cNvPr>
                    <xdr:cNvCxnSpPr/>
                  </xdr:nvCxnSpPr>
                  <xdr:spPr>
                    <a:xfrm>
                      <a:off x="4369688" y="3775238"/>
                      <a:ext cx="1952625" cy="9525"/>
                    </a:xfrm>
                    <a:prstGeom prst="straightConnector1">
                      <a:avLst/>
                    </a:prstGeom>
                    <a:noFill/>
                    <a:ln w="9525" cap="flat" cmpd="sng">
                      <a:solidFill>
                        <a:srgbClr val="000000"/>
                      </a:solidFill>
                      <a:prstDash val="solid"/>
                      <a:miter lim="800000"/>
                      <a:headEnd type="none" w="sm" len="sm"/>
                      <a:tailEnd type="triangle" w="med" len="med"/>
                    </a:ln>
                  </xdr:spPr>
                </xdr:cxnSp>
              </xdr:grpSp>
            </xdr:grpSp>
          </xdr:grpSp>
        </xdr:grpSp>
      </xdr:grpSp>
    </xdr:grpSp>
    <xdr:clientData fLocksWithSheet="0"/>
  </xdr:oneCellAnchor>
  <xdr:oneCellAnchor>
    <xdr:from>
      <xdr:col>18</xdr:col>
      <xdr:colOff>0</xdr:colOff>
      <xdr:row>17</xdr:row>
      <xdr:rowOff>142875</xdr:rowOff>
    </xdr:from>
    <xdr:ext cx="1952625" cy="38100"/>
    <xdr:grpSp>
      <xdr:nvGrpSpPr>
        <xdr:cNvPr id="3" name="Shape 2">
          <a:extLst>
            <a:ext uri="{FF2B5EF4-FFF2-40B4-BE49-F238E27FC236}">
              <a16:creationId xmlns:a16="http://schemas.microsoft.com/office/drawing/2014/main" id="{00000000-0008-0000-0A00-000003000000}"/>
            </a:ext>
          </a:extLst>
        </xdr:cNvPr>
        <xdr:cNvGrpSpPr/>
      </xdr:nvGrpSpPr>
      <xdr:grpSpPr>
        <a:xfrm>
          <a:off x="15344775" y="6877050"/>
          <a:ext cx="1952625" cy="38100"/>
          <a:chOff x="4369688" y="3760950"/>
          <a:chExt cx="1952625" cy="38100"/>
        </a:xfrm>
      </xdr:grpSpPr>
      <xdr:grpSp>
        <xdr:nvGrpSpPr>
          <xdr:cNvPr id="204" name="Shape 204">
            <a:extLst>
              <a:ext uri="{FF2B5EF4-FFF2-40B4-BE49-F238E27FC236}">
                <a16:creationId xmlns:a16="http://schemas.microsoft.com/office/drawing/2014/main" id="{00000000-0008-0000-0A00-0000CC000000}"/>
              </a:ext>
            </a:extLst>
          </xdr:cNvPr>
          <xdr:cNvGrpSpPr/>
        </xdr:nvGrpSpPr>
        <xdr:grpSpPr>
          <a:xfrm>
            <a:off x="4369688" y="3760950"/>
            <a:ext cx="1952625" cy="38100"/>
            <a:chOff x="4369688" y="3760950"/>
            <a:chExt cx="1952625" cy="38100"/>
          </a:xfrm>
        </xdr:grpSpPr>
        <xdr:sp macro="" textlink="">
          <xdr:nvSpPr>
            <xdr:cNvPr id="5" name="Shape 4">
              <a:extLst>
                <a:ext uri="{FF2B5EF4-FFF2-40B4-BE49-F238E27FC236}">
                  <a16:creationId xmlns:a16="http://schemas.microsoft.com/office/drawing/2014/main" id="{00000000-0008-0000-0A00-000005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05" name="Shape 205">
              <a:extLst>
                <a:ext uri="{FF2B5EF4-FFF2-40B4-BE49-F238E27FC236}">
                  <a16:creationId xmlns:a16="http://schemas.microsoft.com/office/drawing/2014/main" id="{00000000-0008-0000-0A00-0000CD000000}"/>
                </a:ext>
              </a:extLst>
            </xdr:cNvPr>
            <xdr:cNvGrpSpPr/>
          </xdr:nvGrpSpPr>
          <xdr:grpSpPr>
            <a:xfrm>
              <a:off x="4369688" y="3760950"/>
              <a:ext cx="1952625" cy="38100"/>
              <a:chOff x="4369688" y="3760950"/>
              <a:chExt cx="1952625" cy="38100"/>
            </a:xfrm>
          </xdr:grpSpPr>
          <xdr:sp macro="" textlink="">
            <xdr:nvSpPr>
              <xdr:cNvPr id="206" name="Shape 206">
                <a:extLst>
                  <a:ext uri="{FF2B5EF4-FFF2-40B4-BE49-F238E27FC236}">
                    <a16:creationId xmlns:a16="http://schemas.microsoft.com/office/drawing/2014/main" id="{00000000-0008-0000-0A00-0000CE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07" name="Shape 207">
                <a:extLst>
                  <a:ext uri="{FF2B5EF4-FFF2-40B4-BE49-F238E27FC236}">
                    <a16:creationId xmlns:a16="http://schemas.microsoft.com/office/drawing/2014/main" id="{00000000-0008-0000-0A00-0000CF000000}"/>
                  </a:ext>
                </a:extLst>
              </xdr:cNvPr>
              <xdr:cNvGrpSpPr/>
            </xdr:nvGrpSpPr>
            <xdr:grpSpPr>
              <a:xfrm>
                <a:off x="4369688" y="3760950"/>
                <a:ext cx="1952625" cy="38100"/>
                <a:chOff x="4369688" y="3760950"/>
                <a:chExt cx="1952625" cy="38100"/>
              </a:xfrm>
            </xdr:grpSpPr>
            <xdr:sp macro="" textlink="">
              <xdr:nvSpPr>
                <xdr:cNvPr id="208" name="Shape 208">
                  <a:extLst>
                    <a:ext uri="{FF2B5EF4-FFF2-40B4-BE49-F238E27FC236}">
                      <a16:creationId xmlns:a16="http://schemas.microsoft.com/office/drawing/2014/main" id="{00000000-0008-0000-0A00-0000D0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09" name="Shape 209">
                  <a:extLst>
                    <a:ext uri="{FF2B5EF4-FFF2-40B4-BE49-F238E27FC236}">
                      <a16:creationId xmlns:a16="http://schemas.microsoft.com/office/drawing/2014/main" id="{00000000-0008-0000-0A00-0000D1000000}"/>
                    </a:ext>
                  </a:extLst>
                </xdr:cNvPr>
                <xdr:cNvGrpSpPr/>
              </xdr:nvGrpSpPr>
              <xdr:grpSpPr>
                <a:xfrm>
                  <a:off x="4369688" y="3760950"/>
                  <a:ext cx="1952625" cy="38100"/>
                  <a:chOff x="4369688" y="3760950"/>
                  <a:chExt cx="1952625" cy="38100"/>
                </a:xfrm>
              </xdr:grpSpPr>
              <xdr:sp macro="" textlink="">
                <xdr:nvSpPr>
                  <xdr:cNvPr id="210" name="Shape 210">
                    <a:extLst>
                      <a:ext uri="{FF2B5EF4-FFF2-40B4-BE49-F238E27FC236}">
                        <a16:creationId xmlns:a16="http://schemas.microsoft.com/office/drawing/2014/main" id="{00000000-0008-0000-0A00-0000D2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11" name="Shape 211">
                    <a:extLst>
                      <a:ext uri="{FF2B5EF4-FFF2-40B4-BE49-F238E27FC236}">
                        <a16:creationId xmlns:a16="http://schemas.microsoft.com/office/drawing/2014/main" id="{00000000-0008-0000-0A00-0000D3000000}"/>
                      </a:ext>
                    </a:extLst>
                  </xdr:cNvPr>
                  <xdr:cNvGrpSpPr/>
                </xdr:nvGrpSpPr>
                <xdr:grpSpPr>
                  <a:xfrm>
                    <a:off x="4369688" y="3760950"/>
                    <a:ext cx="1952625" cy="38100"/>
                    <a:chOff x="4369688" y="3775238"/>
                    <a:chExt cx="1952625" cy="9525"/>
                  </a:xfrm>
                </xdr:grpSpPr>
                <xdr:sp macro="" textlink="">
                  <xdr:nvSpPr>
                    <xdr:cNvPr id="212" name="Shape 212">
                      <a:extLst>
                        <a:ext uri="{FF2B5EF4-FFF2-40B4-BE49-F238E27FC236}">
                          <a16:creationId xmlns:a16="http://schemas.microsoft.com/office/drawing/2014/main" id="{00000000-0008-0000-0A00-0000D4000000}"/>
                        </a:ext>
                      </a:extLst>
                    </xdr:cNvPr>
                    <xdr:cNvSpPr/>
                  </xdr:nvSpPr>
                  <xdr:spPr>
                    <a:xfrm>
                      <a:off x="4369688" y="3775238"/>
                      <a:ext cx="1952625" cy="9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213" name="Shape 213">
                      <a:extLst>
                        <a:ext uri="{FF2B5EF4-FFF2-40B4-BE49-F238E27FC236}">
                          <a16:creationId xmlns:a16="http://schemas.microsoft.com/office/drawing/2014/main" id="{00000000-0008-0000-0A00-0000D5000000}"/>
                        </a:ext>
                      </a:extLst>
                    </xdr:cNvPr>
                    <xdr:cNvCxnSpPr/>
                  </xdr:nvCxnSpPr>
                  <xdr:spPr>
                    <a:xfrm>
                      <a:off x="4369688" y="3775238"/>
                      <a:ext cx="1952625" cy="9525"/>
                    </a:xfrm>
                    <a:prstGeom prst="straightConnector1">
                      <a:avLst/>
                    </a:prstGeom>
                    <a:noFill/>
                    <a:ln w="9525" cap="flat" cmpd="sng">
                      <a:solidFill>
                        <a:srgbClr val="000000"/>
                      </a:solidFill>
                      <a:prstDash val="solid"/>
                      <a:miter lim="800000"/>
                      <a:headEnd type="none" w="sm" len="sm"/>
                      <a:tailEnd type="triangle" w="med" len="med"/>
                    </a:ln>
                  </xdr:spPr>
                </xdr:cxnSp>
              </xdr:grpSp>
            </xdr:grpSp>
          </xdr:grpSp>
        </xdr:grpSp>
      </xdr:grpSp>
    </xdr:grpSp>
    <xdr:clientData fLocksWithSheet="0"/>
  </xdr:oneCellAnchor>
  <xdr:oneCellAnchor>
    <xdr:from>
      <xdr:col>18</xdr:col>
      <xdr:colOff>0</xdr:colOff>
      <xdr:row>17</xdr:row>
      <xdr:rowOff>142875</xdr:rowOff>
    </xdr:from>
    <xdr:ext cx="1952625" cy="38100"/>
    <xdr:grpSp>
      <xdr:nvGrpSpPr>
        <xdr:cNvPr id="6" name="Shape 2">
          <a:extLst>
            <a:ext uri="{FF2B5EF4-FFF2-40B4-BE49-F238E27FC236}">
              <a16:creationId xmlns:a16="http://schemas.microsoft.com/office/drawing/2014/main" id="{00000000-0008-0000-0A00-000006000000}"/>
            </a:ext>
          </a:extLst>
        </xdr:cNvPr>
        <xdr:cNvGrpSpPr/>
      </xdr:nvGrpSpPr>
      <xdr:grpSpPr>
        <a:xfrm>
          <a:off x="15344775" y="6877050"/>
          <a:ext cx="1952625" cy="38100"/>
          <a:chOff x="4369688" y="3760950"/>
          <a:chExt cx="1952625" cy="38100"/>
        </a:xfrm>
      </xdr:grpSpPr>
      <xdr:grpSp>
        <xdr:nvGrpSpPr>
          <xdr:cNvPr id="214" name="Shape 214">
            <a:extLst>
              <a:ext uri="{FF2B5EF4-FFF2-40B4-BE49-F238E27FC236}">
                <a16:creationId xmlns:a16="http://schemas.microsoft.com/office/drawing/2014/main" id="{00000000-0008-0000-0A00-0000D6000000}"/>
              </a:ext>
            </a:extLst>
          </xdr:cNvPr>
          <xdr:cNvGrpSpPr/>
        </xdr:nvGrpSpPr>
        <xdr:grpSpPr>
          <a:xfrm>
            <a:off x="4369688" y="3760950"/>
            <a:ext cx="1952625" cy="38100"/>
            <a:chOff x="4369688" y="3760950"/>
            <a:chExt cx="1952625" cy="38100"/>
          </a:xfrm>
        </xdr:grpSpPr>
        <xdr:sp macro="" textlink="">
          <xdr:nvSpPr>
            <xdr:cNvPr id="7" name="Shape 4">
              <a:extLst>
                <a:ext uri="{FF2B5EF4-FFF2-40B4-BE49-F238E27FC236}">
                  <a16:creationId xmlns:a16="http://schemas.microsoft.com/office/drawing/2014/main" id="{00000000-0008-0000-0A00-000007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15" name="Shape 215">
              <a:extLst>
                <a:ext uri="{FF2B5EF4-FFF2-40B4-BE49-F238E27FC236}">
                  <a16:creationId xmlns:a16="http://schemas.microsoft.com/office/drawing/2014/main" id="{00000000-0008-0000-0A00-0000D7000000}"/>
                </a:ext>
              </a:extLst>
            </xdr:cNvPr>
            <xdr:cNvGrpSpPr/>
          </xdr:nvGrpSpPr>
          <xdr:grpSpPr>
            <a:xfrm>
              <a:off x="4369688" y="3760950"/>
              <a:ext cx="1952625" cy="38100"/>
              <a:chOff x="4369688" y="3760950"/>
              <a:chExt cx="1952625" cy="38100"/>
            </a:xfrm>
          </xdr:grpSpPr>
          <xdr:sp macro="" textlink="">
            <xdr:nvSpPr>
              <xdr:cNvPr id="216" name="Shape 216">
                <a:extLst>
                  <a:ext uri="{FF2B5EF4-FFF2-40B4-BE49-F238E27FC236}">
                    <a16:creationId xmlns:a16="http://schemas.microsoft.com/office/drawing/2014/main" id="{00000000-0008-0000-0A00-0000D8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17" name="Shape 217">
                <a:extLst>
                  <a:ext uri="{FF2B5EF4-FFF2-40B4-BE49-F238E27FC236}">
                    <a16:creationId xmlns:a16="http://schemas.microsoft.com/office/drawing/2014/main" id="{00000000-0008-0000-0A00-0000D9000000}"/>
                  </a:ext>
                </a:extLst>
              </xdr:cNvPr>
              <xdr:cNvGrpSpPr/>
            </xdr:nvGrpSpPr>
            <xdr:grpSpPr>
              <a:xfrm>
                <a:off x="4369688" y="3760950"/>
                <a:ext cx="1952625" cy="38100"/>
                <a:chOff x="4369688" y="3760950"/>
                <a:chExt cx="1952625" cy="38100"/>
              </a:xfrm>
            </xdr:grpSpPr>
            <xdr:sp macro="" textlink="">
              <xdr:nvSpPr>
                <xdr:cNvPr id="218" name="Shape 218">
                  <a:extLst>
                    <a:ext uri="{FF2B5EF4-FFF2-40B4-BE49-F238E27FC236}">
                      <a16:creationId xmlns:a16="http://schemas.microsoft.com/office/drawing/2014/main" id="{00000000-0008-0000-0A00-0000DA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19" name="Shape 219">
                  <a:extLst>
                    <a:ext uri="{FF2B5EF4-FFF2-40B4-BE49-F238E27FC236}">
                      <a16:creationId xmlns:a16="http://schemas.microsoft.com/office/drawing/2014/main" id="{00000000-0008-0000-0A00-0000DB000000}"/>
                    </a:ext>
                  </a:extLst>
                </xdr:cNvPr>
                <xdr:cNvGrpSpPr/>
              </xdr:nvGrpSpPr>
              <xdr:grpSpPr>
                <a:xfrm>
                  <a:off x="4369688" y="3760950"/>
                  <a:ext cx="1952625" cy="38100"/>
                  <a:chOff x="4369688" y="3760950"/>
                  <a:chExt cx="1952625" cy="38100"/>
                </a:xfrm>
              </xdr:grpSpPr>
              <xdr:sp macro="" textlink="">
                <xdr:nvSpPr>
                  <xdr:cNvPr id="220" name="Shape 220">
                    <a:extLst>
                      <a:ext uri="{FF2B5EF4-FFF2-40B4-BE49-F238E27FC236}">
                        <a16:creationId xmlns:a16="http://schemas.microsoft.com/office/drawing/2014/main" id="{00000000-0008-0000-0A00-0000DC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21" name="Shape 221">
                    <a:extLst>
                      <a:ext uri="{FF2B5EF4-FFF2-40B4-BE49-F238E27FC236}">
                        <a16:creationId xmlns:a16="http://schemas.microsoft.com/office/drawing/2014/main" id="{00000000-0008-0000-0A00-0000DD000000}"/>
                      </a:ext>
                    </a:extLst>
                  </xdr:cNvPr>
                  <xdr:cNvGrpSpPr/>
                </xdr:nvGrpSpPr>
                <xdr:grpSpPr>
                  <a:xfrm>
                    <a:off x="4369688" y="3760950"/>
                    <a:ext cx="1952625" cy="38100"/>
                    <a:chOff x="4369688" y="3775238"/>
                    <a:chExt cx="1952625" cy="9525"/>
                  </a:xfrm>
                </xdr:grpSpPr>
                <xdr:sp macro="" textlink="">
                  <xdr:nvSpPr>
                    <xdr:cNvPr id="222" name="Shape 222">
                      <a:extLst>
                        <a:ext uri="{FF2B5EF4-FFF2-40B4-BE49-F238E27FC236}">
                          <a16:creationId xmlns:a16="http://schemas.microsoft.com/office/drawing/2014/main" id="{00000000-0008-0000-0A00-0000DE000000}"/>
                        </a:ext>
                      </a:extLst>
                    </xdr:cNvPr>
                    <xdr:cNvSpPr/>
                  </xdr:nvSpPr>
                  <xdr:spPr>
                    <a:xfrm>
                      <a:off x="4369688" y="3775238"/>
                      <a:ext cx="1952625" cy="9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223" name="Shape 223">
                      <a:extLst>
                        <a:ext uri="{FF2B5EF4-FFF2-40B4-BE49-F238E27FC236}">
                          <a16:creationId xmlns:a16="http://schemas.microsoft.com/office/drawing/2014/main" id="{00000000-0008-0000-0A00-0000DF000000}"/>
                        </a:ext>
                      </a:extLst>
                    </xdr:cNvPr>
                    <xdr:cNvCxnSpPr/>
                  </xdr:nvCxnSpPr>
                  <xdr:spPr>
                    <a:xfrm>
                      <a:off x="4369688" y="3775238"/>
                      <a:ext cx="1952625" cy="9525"/>
                    </a:xfrm>
                    <a:prstGeom prst="straightConnector1">
                      <a:avLst/>
                    </a:prstGeom>
                    <a:noFill/>
                    <a:ln w="9525" cap="flat" cmpd="sng">
                      <a:solidFill>
                        <a:srgbClr val="000000"/>
                      </a:solidFill>
                      <a:prstDash val="solid"/>
                      <a:miter lim="800000"/>
                      <a:headEnd type="none" w="sm" len="sm"/>
                      <a:tailEnd type="triangle" w="med" len="med"/>
                    </a:ln>
                  </xdr:spPr>
                </xdr:cxnSp>
              </xdr:grpSp>
            </xdr:grpSp>
          </xdr:grpSp>
        </xdr:grpSp>
      </xdr:grpSp>
    </xdr:grpSp>
    <xdr:clientData fLocksWithSheet="0"/>
  </xdr:oneCellAnchor>
  <xdr:oneCellAnchor>
    <xdr:from>
      <xdr:col>18</xdr:col>
      <xdr:colOff>0</xdr:colOff>
      <xdr:row>17</xdr:row>
      <xdr:rowOff>142875</xdr:rowOff>
    </xdr:from>
    <xdr:ext cx="1952625" cy="38100"/>
    <xdr:grpSp>
      <xdr:nvGrpSpPr>
        <xdr:cNvPr id="8" name="Shape 2">
          <a:extLst>
            <a:ext uri="{FF2B5EF4-FFF2-40B4-BE49-F238E27FC236}">
              <a16:creationId xmlns:a16="http://schemas.microsoft.com/office/drawing/2014/main" id="{00000000-0008-0000-0A00-000008000000}"/>
            </a:ext>
          </a:extLst>
        </xdr:cNvPr>
        <xdr:cNvGrpSpPr/>
      </xdr:nvGrpSpPr>
      <xdr:grpSpPr>
        <a:xfrm>
          <a:off x="15344775" y="6877050"/>
          <a:ext cx="1952625" cy="38100"/>
          <a:chOff x="4369688" y="3760950"/>
          <a:chExt cx="1952625" cy="38100"/>
        </a:xfrm>
      </xdr:grpSpPr>
      <xdr:grpSp>
        <xdr:nvGrpSpPr>
          <xdr:cNvPr id="224" name="Shape 224">
            <a:extLst>
              <a:ext uri="{FF2B5EF4-FFF2-40B4-BE49-F238E27FC236}">
                <a16:creationId xmlns:a16="http://schemas.microsoft.com/office/drawing/2014/main" id="{00000000-0008-0000-0A00-0000E0000000}"/>
              </a:ext>
            </a:extLst>
          </xdr:cNvPr>
          <xdr:cNvGrpSpPr/>
        </xdr:nvGrpSpPr>
        <xdr:grpSpPr>
          <a:xfrm>
            <a:off x="4369688" y="3760950"/>
            <a:ext cx="1952625" cy="38100"/>
            <a:chOff x="4369688" y="3760950"/>
            <a:chExt cx="1952625" cy="38100"/>
          </a:xfrm>
        </xdr:grpSpPr>
        <xdr:sp macro="" textlink="">
          <xdr:nvSpPr>
            <xdr:cNvPr id="9" name="Shape 4">
              <a:extLst>
                <a:ext uri="{FF2B5EF4-FFF2-40B4-BE49-F238E27FC236}">
                  <a16:creationId xmlns:a16="http://schemas.microsoft.com/office/drawing/2014/main" id="{00000000-0008-0000-0A00-000009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25" name="Shape 225">
              <a:extLst>
                <a:ext uri="{FF2B5EF4-FFF2-40B4-BE49-F238E27FC236}">
                  <a16:creationId xmlns:a16="http://schemas.microsoft.com/office/drawing/2014/main" id="{00000000-0008-0000-0A00-0000E1000000}"/>
                </a:ext>
              </a:extLst>
            </xdr:cNvPr>
            <xdr:cNvGrpSpPr/>
          </xdr:nvGrpSpPr>
          <xdr:grpSpPr>
            <a:xfrm>
              <a:off x="4369688" y="3760950"/>
              <a:ext cx="1952625" cy="38100"/>
              <a:chOff x="4369688" y="3760950"/>
              <a:chExt cx="1952625" cy="38100"/>
            </a:xfrm>
          </xdr:grpSpPr>
          <xdr:sp macro="" textlink="">
            <xdr:nvSpPr>
              <xdr:cNvPr id="226" name="Shape 226">
                <a:extLst>
                  <a:ext uri="{FF2B5EF4-FFF2-40B4-BE49-F238E27FC236}">
                    <a16:creationId xmlns:a16="http://schemas.microsoft.com/office/drawing/2014/main" id="{00000000-0008-0000-0A00-0000E2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27" name="Shape 227">
                <a:extLst>
                  <a:ext uri="{FF2B5EF4-FFF2-40B4-BE49-F238E27FC236}">
                    <a16:creationId xmlns:a16="http://schemas.microsoft.com/office/drawing/2014/main" id="{00000000-0008-0000-0A00-0000E3000000}"/>
                  </a:ext>
                </a:extLst>
              </xdr:cNvPr>
              <xdr:cNvGrpSpPr/>
            </xdr:nvGrpSpPr>
            <xdr:grpSpPr>
              <a:xfrm>
                <a:off x="4369688" y="3760950"/>
                <a:ext cx="1952625" cy="38100"/>
                <a:chOff x="4369688" y="3760950"/>
                <a:chExt cx="1952625" cy="38100"/>
              </a:xfrm>
            </xdr:grpSpPr>
            <xdr:sp macro="" textlink="">
              <xdr:nvSpPr>
                <xdr:cNvPr id="228" name="Shape 228">
                  <a:extLst>
                    <a:ext uri="{FF2B5EF4-FFF2-40B4-BE49-F238E27FC236}">
                      <a16:creationId xmlns:a16="http://schemas.microsoft.com/office/drawing/2014/main" id="{00000000-0008-0000-0A00-0000E4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29" name="Shape 229">
                  <a:extLst>
                    <a:ext uri="{FF2B5EF4-FFF2-40B4-BE49-F238E27FC236}">
                      <a16:creationId xmlns:a16="http://schemas.microsoft.com/office/drawing/2014/main" id="{00000000-0008-0000-0A00-0000E5000000}"/>
                    </a:ext>
                  </a:extLst>
                </xdr:cNvPr>
                <xdr:cNvGrpSpPr/>
              </xdr:nvGrpSpPr>
              <xdr:grpSpPr>
                <a:xfrm>
                  <a:off x="4369688" y="3760950"/>
                  <a:ext cx="1952625" cy="38100"/>
                  <a:chOff x="4369688" y="3760950"/>
                  <a:chExt cx="1952625" cy="38100"/>
                </a:xfrm>
              </xdr:grpSpPr>
              <xdr:sp macro="" textlink="">
                <xdr:nvSpPr>
                  <xdr:cNvPr id="230" name="Shape 230">
                    <a:extLst>
                      <a:ext uri="{FF2B5EF4-FFF2-40B4-BE49-F238E27FC236}">
                        <a16:creationId xmlns:a16="http://schemas.microsoft.com/office/drawing/2014/main" id="{00000000-0008-0000-0A00-0000E6000000}"/>
                      </a:ext>
                    </a:extLst>
                  </xdr:cNvPr>
                  <xdr:cNvSpPr/>
                </xdr:nvSpPr>
                <xdr:spPr>
                  <a:xfrm>
                    <a:off x="4369688" y="3760950"/>
                    <a:ext cx="19526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31" name="Shape 231">
                    <a:extLst>
                      <a:ext uri="{FF2B5EF4-FFF2-40B4-BE49-F238E27FC236}">
                        <a16:creationId xmlns:a16="http://schemas.microsoft.com/office/drawing/2014/main" id="{00000000-0008-0000-0A00-0000E7000000}"/>
                      </a:ext>
                    </a:extLst>
                  </xdr:cNvPr>
                  <xdr:cNvGrpSpPr/>
                </xdr:nvGrpSpPr>
                <xdr:grpSpPr>
                  <a:xfrm>
                    <a:off x="4369688" y="3760950"/>
                    <a:ext cx="1952625" cy="38100"/>
                    <a:chOff x="4369688" y="3775238"/>
                    <a:chExt cx="1952625" cy="9525"/>
                  </a:xfrm>
                </xdr:grpSpPr>
                <xdr:sp macro="" textlink="">
                  <xdr:nvSpPr>
                    <xdr:cNvPr id="232" name="Shape 232">
                      <a:extLst>
                        <a:ext uri="{FF2B5EF4-FFF2-40B4-BE49-F238E27FC236}">
                          <a16:creationId xmlns:a16="http://schemas.microsoft.com/office/drawing/2014/main" id="{00000000-0008-0000-0A00-0000E8000000}"/>
                        </a:ext>
                      </a:extLst>
                    </xdr:cNvPr>
                    <xdr:cNvSpPr/>
                  </xdr:nvSpPr>
                  <xdr:spPr>
                    <a:xfrm>
                      <a:off x="4369688" y="3775238"/>
                      <a:ext cx="1952625" cy="9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233" name="Shape 233">
                      <a:extLst>
                        <a:ext uri="{FF2B5EF4-FFF2-40B4-BE49-F238E27FC236}">
                          <a16:creationId xmlns:a16="http://schemas.microsoft.com/office/drawing/2014/main" id="{00000000-0008-0000-0A00-0000E9000000}"/>
                        </a:ext>
                      </a:extLst>
                    </xdr:cNvPr>
                    <xdr:cNvCxnSpPr/>
                  </xdr:nvCxnSpPr>
                  <xdr:spPr>
                    <a:xfrm>
                      <a:off x="4369688" y="3775238"/>
                      <a:ext cx="1952625" cy="9525"/>
                    </a:xfrm>
                    <a:prstGeom prst="straightConnector1">
                      <a:avLst/>
                    </a:prstGeom>
                    <a:noFill/>
                    <a:ln w="9525" cap="flat" cmpd="sng">
                      <a:solidFill>
                        <a:srgbClr val="000000"/>
                      </a:solidFill>
                      <a:prstDash val="solid"/>
                      <a:miter lim="800000"/>
                      <a:headEnd type="none" w="sm" len="sm"/>
                      <a:tailEnd type="triangle" w="med" len="med"/>
                    </a:ln>
                  </xdr:spPr>
                </xdr:cxnSp>
              </xdr:grpSp>
            </xdr:grpSp>
          </xdr:grpSp>
        </xdr:grpSp>
      </xdr:grpSp>
    </xdr:grpSp>
    <xdr:clientData fLocksWithSheet="0"/>
  </xdr:oneCellAnchor>
  <xdr:oneCellAnchor>
    <xdr:from>
      <xdr:col>0</xdr:col>
      <xdr:colOff>0</xdr:colOff>
      <xdr:row>0</xdr:row>
      <xdr:rowOff>0</xdr:rowOff>
    </xdr:from>
    <xdr:ext cx="13887450" cy="990600"/>
    <xdr:pic>
      <xdr:nvPicPr>
        <xdr:cNvPr id="10" name="image4.png">
          <a:extLst>
            <a:ext uri="{FF2B5EF4-FFF2-40B4-BE49-F238E27FC236}">
              <a16:creationId xmlns:a16="http://schemas.microsoft.com/office/drawing/2014/main" id="{00000000-0008-0000-0A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19</xdr:col>
      <xdr:colOff>1085850</xdr:colOff>
      <xdr:row>17</xdr:row>
      <xdr:rowOff>142875</xdr:rowOff>
    </xdr:from>
    <xdr:ext cx="2438400" cy="38100"/>
    <xdr:grpSp>
      <xdr:nvGrpSpPr>
        <xdr:cNvPr id="2" name="Shape 2">
          <a:extLst>
            <a:ext uri="{FF2B5EF4-FFF2-40B4-BE49-F238E27FC236}">
              <a16:creationId xmlns:a16="http://schemas.microsoft.com/office/drawing/2014/main" id="{00000000-0008-0000-0B00-000002000000}"/>
            </a:ext>
          </a:extLst>
        </xdr:cNvPr>
        <xdr:cNvGrpSpPr/>
      </xdr:nvGrpSpPr>
      <xdr:grpSpPr>
        <a:xfrm>
          <a:off x="18840450" y="6534150"/>
          <a:ext cx="2438400" cy="38100"/>
          <a:chOff x="4126800" y="3760950"/>
          <a:chExt cx="2438400" cy="38100"/>
        </a:xfrm>
      </xdr:grpSpPr>
      <xdr:grpSp>
        <xdr:nvGrpSpPr>
          <xdr:cNvPr id="234" name="Shape 234">
            <a:extLst>
              <a:ext uri="{FF2B5EF4-FFF2-40B4-BE49-F238E27FC236}">
                <a16:creationId xmlns:a16="http://schemas.microsoft.com/office/drawing/2014/main" id="{00000000-0008-0000-0B00-0000EA000000}"/>
              </a:ext>
            </a:extLst>
          </xdr:cNvPr>
          <xdr:cNvGrpSpPr/>
        </xdr:nvGrpSpPr>
        <xdr:grpSpPr>
          <a:xfrm>
            <a:off x="4126800" y="3760950"/>
            <a:ext cx="2438400" cy="38100"/>
            <a:chOff x="4126800" y="3760950"/>
            <a:chExt cx="2438400" cy="38100"/>
          </a:xfrm>
        </xdr:grpSpPr>
        <xdr:sp macro="" textlink="">
          <xdr:nvSpPr>
            <xdr:cNvPr id="4" name="Shape 4">
              <a:extLst>
                <a:ext uri="{FF2B5EF4-FFF2-40B4-BE49-F238E27FC236}">
                  <a16:creationId xmlns:a16="http://schemas.microsoft.com/office/drawing/2014/main" id="{00000000-0008-0000-0B00-000004000000}"/>
                </a:ext>
              </a:extLst>
            </xdr:cNvPr>
            <xdr:cNvSpPr/>
          </xdr:nvSpPr>
          <xdr:spPr>
            <a:xfrm>
              <a:off x="4126800" y="3760950"/>
              <a:ext cx="24384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35" name="Shape 235">
              <a:extLst>
                <a:ext uri="{FF2B5EF4-FFF2-40B4-BE49-F238E27FC236}">
                  <a16:creationId xmlns:a16="http://schemas.microsoft.com/office/drawing/2014/main" id="{00000000-0008-0000-0B00-0000EB000000}"/>
                </a:ext>
              </a:extLst>
            </xdr:cNvPr>
            <xdr:cNvGrpSpPr/>
          </xdr:nvGrpSpPr>
          <xdr:grpSpPr>
            <a:xfrm>
              <a:off x="4126800" y="3760950"/>
              <a:ext cx="2438400" cy="38100"/>
              <a:chOff x="4126800" y="3760950"/>
              <a:chExt cx="2438400" cy="38100"/>
            </a:xfrm>
          </xdr:grpSpPr>
          <xdr:sp macro="" textlink="">
            <xdr:nvSpPr>
              <xdr:cNvPr id="236" name="Shape 236">
                <a:extLst>
                  <a:ext uri="{FF2B5EF4-FFF2-40B4-BE49-F238E27FC236}">
                    <a16:creationId xmlns:a16="http://schemas.microsoft.com/office/drawing/2014/main" id="{00000000-0008-0000-0B00-0000EC000000}"/>
                  </a:ext>
                </a:extLst>
              </xdr:cNvPr>
              <xdr:cNvSpPr/>
            </xdr:nvSpPr>
            <xdr:spPr>
              <a:xfrm>
                <a:off x="4126800" y="3760950"/>
                <a:ext cx="24384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37" name="Shape 237">
                <a:extLst>
                  <a:ext uri="{FF2B5EF4-FFF2-40B4-BE49-F238E27FC236}">
                    <a16:creationId xmlns:a16="http://schemas.microsoft.com/office/drawing/2014/main" id="{00000000-0008-0000-0B00-0000ED000000}"/>
                  </a:ext>
                </a:extLst>
              </xdr:cNvPr>
              <xdr:cNvGrpSpPr/>
            </xdr:nvGrpSpPr>
            <xdr:grpSpPr>
              <a:xfrm>
                <a:off x="4126800" y="3760950"/>
                <a:ext cx="2438400" cy="38100"/>
                <a:chOff x="4126800" y="3760950"/>
                <a:chExt cx="2438400" cy="38100"/>
              </a:xfrm>
            </xdr:grpSpPr>
            <xdr:sp macro="" textlink="">
              <xdr:nvSpPr>
                <xdr:cNvPr id="238" name="Shape 238">
                  <a:extLst>
                    <a:ext uri="{FF2B5EF4-FFF2-40B4-BE49-F238E27FC236}">
                      <a16:creationId xmlns:a16="http://schemas.microsoft.com/office/drawing/2014/main" id="{00000000-0008-0000-0B00-0000EE000000}"/>
                    </a:ext>
                  </a:extLst>
                </xdr:cNvPr>
                <xdr:cNvSpPr/>
              </xdr:nvSpPr>
              <xdr:spPr>
                <a:xfrm>
                  <a:off x="4126800" y="3760950"/>
                  <a:ext cx="24384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39" name="Shape 239">
                  <a:extLst>
                    <a:ext uri="{FF2B5EF4-FFF2-40B4-BE49-F238E27FC236}">
                      <a16:creationId xmlns:a16="http://schemas.microsoft.com/office/drawing/2014/main" id="{00000000-0008-0000-0B00-0000EF000000}"/>
                    </a:ext>
                  </a:extLst>
                </xdr:cNvPr>
                <xdr:cNvGrpSpPr/>
              </xdr:nvGrpSpPr>
              <xdr:grpSpPr>
                <a:xfrm>
                  <a:off x="4126800" y="3760950"/>
                  <a:ext cx="2438400" cy="38100"/>
                  <a:chOff x="4126800" y="3760950"/>
                  <a:chExt cx="2438400" cy="38100"/>
                </a:xfrm>
              </xdr:grpSpPr>
              <xdr:sp macro="" textlink="">
                <xdr:nvSpPr>
                  <xdr:cNvPr id="240" name="Shape 240">
                    <a:extLst>
                      <a:ext uri="{FF2B5EF4-FFF2-40B4-BE49-F238E27FC236}">
                        <a16:creationId xmlns:a16="http://schemas.microsoft.com/office/drawing/2014/main" id="{00000000-0008-0000-0B00-0000F0000000}"/>
                      </a:ext>
                    </a:extLst>
                  </xdr:cNvPr>
                  <xdr:cNvSpPr/>
                </xdr:nvSpPr>
                <xdr:spPr>
                  <a:xfrm>
                    <a:off x="4126800" y="3760950"/>
                    <a:ext cx="24384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41" name="Shape 241">
                    <a:extLst>
                      <a:ext uri="{FF2B5EF4-FFF2-40B4-BE49-F238E27FC236}">
                        <a16:creationId xmlns:a16="http://schemas.microsoft.com/office/drawing/2014/main" id="{00000000-0008-0000-0B00-0000F1000000}"/>
                      </a:ext>
                    </a:extLst>
                  </xdr:cNvPr>
                  <xdr:cNvGrpSpPr/>
                </xdr:nvGrpSpPr>
                <xdr:grpSpPr>
                  <a:xfrm>
                    <a:off x="4126800" y="3760950"/>
                    <a:ext cx="2438400" cy="38100"/>
                    <a:chOff x="4126800" y="3775238"/>
                    <a:chExt cx="2438400" cy="9525"/>
                  </a:xfrm>
                </xdr:grpSpPr>
                <xdr:sp macro="" textlink="">
                  <xdr:nvSpPr>
                    <xdr:cNvPr id="242" name="Shape 242">
                      <a:extLst>
                        <a:ext uri="{FF2B5EF4-FFF2-40B4-BE49-F238E27FC236}">
                          <a16:creationId xmlns:a16="http://schemas.microsoft.com/office/drawing/2014/main" id="{00000000-0008-0000-0B00-0000F2000000}"/>
                        </a:ext>
                      </a:extLst>
                    </xdr:cNvPr>
                    <xdr:cNvSpPr/>
                  </xdr:nvSpPr>
                  <xdr:spPr>
                    <a:xfrm>
                      <a:off x="4126800" y="3775238"/>
                      <a:ext cx="2438400" cy="9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243" name="Shape 243">
                      <a:extLst>
                        <a:ext uri="{FF2B5EF4-FFF2-40B4-BE49-F238E27FC236}">
                          <a16:creationId xmlns:a16="http://schemas.microsoft.com/office/drawing/2014/main" id="{00000000-0008-0000-0B00-0000F3000000}"/>
                        </a:ext>
                      </a:extLst>
                    </xdr:cNvPr>
                    <xdr:cNvCxnSpPr/>
                  </xdr:nvCxnSpPr>
                  <xdr:spPr>
                    <a:xfrm>
                      <a:off x="4126800" y="3775238"/>
                      <a:ext cx="2438400" cy="9525"/>
                    </a:xfrm>
                    <a:prstGeom prst="straightConnector1">
                      <a:avLst/>
                    </a:prstGeom>
                    <a:noFill/>
                    <a:ln w="9525" cap="flat" cmpd="sng">
                      <a:solidFill>
                        <a:srgbClr val="000000"/>
                      </a:solidFill>
                      <a:prstDash val="solid"/>
                      <a:miter lim="800000"/>
                      <a:headEnd type="none" w="sm" len="sm"/>
                      <a:tailEnd type="triangle" w="med" len="med"/>
                    </a:ln>
                  </xdr:spPr>
                </xdr:cxnSp>
              </xdr:grpSp>
            </xdr:grpSp>
          </xdr:grpSp>
        </xdr:grpSp>
      </xdr:grpSp>
    </xdr:grpSp>
    <xdr:clientData fLocksWithSheet="0"/>
  </xdr:oneCellAnchor>
  <xdr:oneCellAnchor>
    <xdr:from>
      <xdr:col>19</xdr:col>
      <xdr:colOff>1085850</xdr:colOff>
      <xdr:row>17</xdr:row>
      <xdr:rowOff>142875</xdr:rowOff>
    </xdr:from>
    <xdr:ext cx="2438400" cy="38100"/>
    <xdr:grpSp>
      <xdr:nvGrpSpPr>
        <xdr:cNvPr id="3" name="Shape 2">
          <a:extLst>
            <a:ext uri="{FF2B5EF4-FFF2-40B4-BE49-F238E27FC236}">
              <a16:creationId xmlns:a16="http://schemas.microsoft.com/office/drawing/2014/main" id="{00000000-0008-0000-0B00-000003000000}"/>
            </a:ext>
          </a:extLst>
        </xdr:cNvPr>
        <xdr:cNvGrpSpPr/>
      </xdr:nvGrpSpPr>
      <xdr:grpSpPr>
        <a:xfrm>
          <a:off x="18840450" y="6534150"/>
          <a:ext cx="2438400" cy="38100"/>
          <a:chOff x="4126800" y="3760950"/>
          <a:chExt cx="2438400" cy="38100"/>
        </a:xfrm>
      </xdr:grpSpPr>
      <xdr:grpSp>
        <xdr:nvGrpSpPr>
          <xdr:cNvPr id="244" name="Shape 244">
            <a:extLst>
              <a:ext uri="{FF2B5EF4-FFF2-40B4-BE49-F238E27FC236}">
                <a16:creationId xmlns:a16="http://schemas.microsoft.com/office/drawing/2014/main" id="{00000000-0008-0000-0B00-0000F4000000}"/>
              </a:ext>
            </a:extLst>
          </xdr:cNvPr>
          <xdr:cNvGrpSpPr/>
        </xdr:nvGrpSpPr>
        <xdr:grpSpPr>
          <a:xfrm>
            <a:off x="4126800" y="3760950"/>
            <a:ext cx="2438400" cy="38100"/>
            <a:chOff x="4126800" y="3760950"/>
            <a:chExt cx="2438400" cy="38100"/>
          </a:xfrm>
        </xdr:grpSpPr>
        <xdr:sp macro="" textlink="">
          <xdr:nvSpPr>
            <xdr:cNvPr id="5" name="Shape 4">
              <a:extLst>
                <a:ext uri="{FF2B5EF4-FFF2-40B4-BE49-F238E27FC236}">
                  <a16:creationId xmlns:a16="http://schemas.microsoft.com/office/drawing/2014/main" id="{00000000-0008-0000-0B00-000005000000}"/>
                </a:ext>
              </a:extLst>
            </xdr:cNvPr>
            <xdr:cNvSpPr/>
          </xdr:nvSpPr>
          <xdr:spPr>
            <a:xfrm>
              <a:off x="4126800" y="3760950"/>
              <a:ext cx="24384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45" name="Shape 245">
              <a:extLst>
                <a:ext uri="{FF2B5EF4-FFF2-40B4-BE49-F238E27FC236}">
                  <a16:creationId xmlns:a16="http://schemas.microsoft.com/office/drawing/2014/main" id="{00000000-0008-0000-0B00-0000F5000000}"/>
                </a:ext>
              </a:extLst>
            </xdr:cNvPr>
            <xdr:cNvGrpSpPr/>
          </xdr:nvGrpSpPr>
          <xdr:grpSpPr>
            <a:xfrm>
              <a:off x="4126800" y="3760950"/>
              <a:ext cx="2438400" cy="38100"/>
              <a:chOff x="4126800" y="3760950"/>
              <a:chExt cx="2438400" cy="38100"/>
            </a:xfrm>
          </xdr:grpSpPr>
          <xdr:sp macro="" textlink="">
            <xdr:nvSpPr>
              <xdr:cNvPr id="246" name="Shape 246">
                <a:extLst>
                  <a:ext uri="{FF2B5EF4-FFF2-40B4-BE49-F238E27FC236}">
                    <a16:creationId xmlns:a16="http://schemas.microsoft.com/office/drawing/2014/main" id="{00000000-0008-0000-0B00-0000F6000000}"/>
                  </a:ext>
                </a:extLst>
              </xdr:cNvPr>
              <xdr:cNvSpPr/>
            </xdr:nvSpPr>
            <xdr:spPr>
              <a:xfrm>
                <a:off x="4126800" y="3760950"/>
                <a:ext cx="24384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47" name="Shape 247">
                <a:extLst>
                  <a:ext uri="{FF2B5EF4-FFF2-40B4-BE49-F238E27FC236}">
                    <a16:creationId xmlns:a16="http://schemas.microsoft.com/office/drawing/2014/main" id="{00000000-0008-0000-0B00-0000F7000000}"/>
                  </a:ext>
                </a:extLst>
              </xdr:cNvPr>
              <xdr:cNvGrpSpPr/>
            </xdr:nvGrpSpPr>
            <xdr:grpSpPr>
              <a:xfrm>
                <a:off x="4126800" y="3760950"/>
                <a:ext cx="2438400" cy="38100"/>
                <a:chOff x="4126800" y="3760950"/>
                <a:chExt cx="2438400" cy="38100"/>
              </a:xfrm>
            </xdr:grpSpPr>
            <xdr:sp macro="" textlink="">
              <xdr:nvSpPr>
                <xdr:cNvPr id="248" name="Shape 248">
                  <a:extLst>
                    <a:ext uri="{FF2B5EF4-FFF2-40B4-BE49-F238E27FC236}">
                      <a16:creationId xmlns:a16="http://schemas.microsoft.com/office/drawing/2014/main" id="{00000000-0008-0000-0B00-0000F8000000}"/>
                    </a:ext>
                  </a:extLst>
                </xdr:cNvPr>
                <xdr:cNvSpPr/>
              </xdr:nvSpPr>
              <xdr:spPr>
                <a:xfrm>
                  <a:off x="4126800" y="3760950"/>
                  <a:ext cx="24384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49" name="Shape 249">
                  <a:extLst>
                    <a:ext uri="{FF2B5EF4-FFF2-40B4-BE49-F238E27FC236}">
                      <a16:creationId xmlns:a16="http://schemas.microsoft.com/office/drawing/2014/main" id="{00000000-0008-0000-0B00-0000F9000000}"/>
                    </a:ext>
                  </a:extLst>
                </xdr:cNvPr>
                <xdr:cNvGrpSpPr/>
              </xdr:nvGrpSpPr>
              <xdr:grpSpPr>
                <a:xfrm>
                  <a:off x="4126800" y="3760950"/>
                  <a:ext cx="2438400" cy="38100"/>
                  <a:chOff x="4126800" y="3760950"/>
                  <a:chExt cx="2438400" cy="38100"/>
                </a:xfrm>
              </xdr:grpSpPr>
              <xdr:sp macro="" textlink="">
                <xdr:nvSpPr>
                  <xdr:cNvPr id="250" name="Shape 250">
                    <a:extLst>
                      <a:ext uri="{FF2B5EF4-FFF2-40B4-BE49-F238E27FC236}">
                        <a16:creationId xmlns:a16="http://schemas.microsoft.com/office/drawing/2014/main" id="{00000000-0008-0000-0B00-0000FA000000}"/>
                      </a:ext>
                    </a:extLst>
                  </xdr:cNvPr>
                  <xdr:cNvSpPr/>
                </xdr:nvSpPr>
                <xdr:spPr>
                  <a:xfrm>
                    <a:off x="4126800" y="3760950"/>
                    <a:ext cx="24384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51" name="Shape 251">
                    <a:extLst>
                      <a:ext uri="{FF2B5EF4-FFF2-40B4-BE49-F238E27FC236}">
                        <a16:creationId xmlns:a16="http://schemas.microsoft.com/office/drawing/2014/main" id="{00000000-0008-0000-0B00-0000FB000000}"/>
                      </a:ext>
                    </a:extLst>
                  </xdr:cNvPr>
                  <xdr:cNvGrpSpPr/>
                </xdr:nvGrpSpPr>
                <xdr:grpSpPr>
                  <a:xfrm>
                    <a:off x="4126800" y="3760950"/>
                    <a:ext cx="2438400" cy="38100"/>
                    <a:chOff x="4126800" y="3775238"/>
                    <a:chExt cx="2438400" cy="9525"/>
                  </a:xfrm>
                </xdr:grpSpPr>
                <xdr:sp macro="" textlink="">
                  <xdr:nvSpPr>
                    <xdr:cNvPr id="252" name="Shape 252">
                      <a:extLst>
                        <a:ext uri="{FF2B5EF4-FFF2-40B4-BE49-F238E27FC236}">
                          <a16:creationId xmlns:a16="http://schemas.microsoft.com/office/drawing/2014/main" id="{00000000-0008-0000-0B00-0000FC000000}"/>
                        </a:ext>
                      </a:extLst>
                    </xdr:cNvPr>
                    <xdr:cNvSpPr/>
                  </xdr:nvSpPr>
                  <xdr:spPr>
                    <a:xfrm>
                      <a:off x="4126800" y="3775238"/>
                      <a:ext cx="2438400" cy="9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253" name="Shape 253">
                      <a:extLst>
                        <a:ext uri="{FF2B5EF4-FFF2-40B4-BE49-F238E27FC236}">
                          <a16:creationId xmlns:a16="http://schemas.microsoft.com/office/drawing/2014/main" id="{00000000-0008-0000-0B00-0000FD000000}"/>
                        </a:ext>
                      </a:extLst>
                    </xdr:cNvPr>
                    <xdr:cNvCxnSpPr/>
                  </xdr:nvCxnSpPr>
                  <xdr:spPr>
                    <a:xfrm>
                      <a:off x="4126800" y="3775238"/>
                      <a:ext cx="2438400" cy="9525"/>
                    </a:xfrm>
                    <a:prstGeom prst="straightConnector1">
                      <a:avLst/>
                    </a:prstGeom>
                    <a:noFill/>
                    <a:ln w="9525" cap="flat" cmpd="sng">
                      <a:solidFill>
                        <a:srgbClr val="000000"/>
                      </a:solidFill>
                      <a:prstDash val="solid"/>
                      <a:miter lim="800000"/>
                      <a:headEnd type="none" w="sm" len="sm"/>
                      <a:tailEnd type="triangle" w="med" len="med"/>
                    </a:ln>
                  </xdr:spPr>
                </xdr:cxnSp>
              </xdr:grpSp>
            </xdr:grpSp>
          </xdr:grpSp>
        </xdr:grpSp>
      </xdr:grpSp>
    </xdr:grpSp>
    <xdr:clientData fLocksWithSheet="0"/>
  </xdr:oneCellAnchor>
  <xdr:oneCellAnchor>
    <xdr:from>
      <xdr:col>0</xdr:col>
      <xdr:colOff>0</xdr:colOff>
      <xdr:row>0</xdr:row>
      <xdr:rowOff>0</xdr:rowOff>
    </xdr:from>
    <xdr:ext cx="17049750" cy="1076325"/>
    <xdr:pic>
      <xdr:nvPicPr>
        <xdr:cNvPr id="6" name="image5.png">
          <a:extLst>
            <a:ext uri="{FF2B5EF4-FFF2-40B4-BE49-F238E27FC236}">
              <a16:creationId xmlns:a16="http://schemas.microsoft.com/office/drawing/2014/main" id="{00000000-0008-0000-0B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drive.google.com/drive/u/0/folders/1XoRxT-ZTrgZKxTPJtXbO9Qf-GBuybcq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gobiernodigital.mintic.gov.co/seguridadyprivacidad/portal/Estrategias/MSPI/"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drive.google.com/drive/u/0/folders/1fNkBEY04vw-lfKggoAObTocbfwdYSfXI"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drive.google.com/drive/u/0/folders/1Ywiztz1fxQLCoPSJihydsCQ-6iKoYBby"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00"/>
  </sheetPr>
  <dimension ref="A1:Z1000"/>
  <sheetViews>
    <sheetView workbookViewId="0"/>
  </sheetViews>
  <sheetFormatPr baseColWidth="10" defaultColWidth="12.5703125" defaultRowHeight="15" customHeight="1" x14ac:dyDescent="0.2"/>
  <cols>
    <col min="1" max="1" width="14.140625" customWidth="1"/>
    <col min="2" max="2" width="12.42578125" customWidth="1"/>
    <col min="3" max="4" width="12.85546875" customWidth="1"/>
    <col min="5" max="5" width="15" customWidth="1"/>
    <col min="6" max="6" width="14" customWidth="1"/>
    <col min="7" max="7" width="8" customWidth="1"/>
    <col min="8" max="8" width="8.5703125" customWidth="1"/>
    <col min="9" max="9" width="9" customWidth="1"/>
    <col min="10" max="10" width="9.42578125" customWidth="1"/>
    <col min="11" max="11" width="23.42578125" customWidth="1"/>
    <col min="12" max="12" width="18.42578125" customWidth="1"/>
    <col min="13" max="13" width="29.85546875" customWidth="1"/>
    <col min="14" max="14" width="15.85546875" customWidth="1"/>
    <col min="15" max="17" width="10.5703125" hidden="1" customWidth="1"/>
    <col min="18" max="18" width="14.140625" customWidth="1"/>
    <col min="19" max="19" width="14.42578125" customWidth="1"/>
    <col min="20" max="21" width="11.42578125" customWidth="1"/>
    <col min="22" max="22" width="13" customWidth="1"/>
    <col min="23" max="23" width="12.42578125" customWidth="1"/>
    <col min="24" max="24" width="13" customWidth="1"/>
    <col min="25" max="25" width="15.42578125" customWidth="1"/>
    <col min="26" max="26" width="10" customWidth="1"/>
  </cols>
  <sheetData>
    <row r="1" spans="1:26" ht="23.25" customHeight="1" x14ac:dyDescent="0.2">
      <c r="A1" s="565"/>
      <c r="B1" s="548"/>
      <c r="C1" s="548"/>
      <c r="D1" s="548"/>
      <c r="E1" s="548"/>
      <c r="F1" s="548"/>
      <c r="G1" s="548"/>
      <c r="H1" s="548"/>
      <c r="I1" s="548"/>
      <c r="J1" s="548"/>
      <c r="K1" s="548"/>
      <c r="L1" s="548"/>
      <c r="M1" s="549"/>
      <c r="N1" s="2"/>
      <c r="O1" s="2"/>
      <c r="P1" s="2"/>
      <c r="Q1" s="2"/>
      <c r="R1" s="2"/>
      <c r="S1" s="2"/>
      <c r="T1" s="2"/>
      <c r="U1" s="2"/>
      <c r="V1" s="2"/>
      <c r="W1" s="2"/>
      <c r="X1" s="2"/>
      <c r="Y1" s="2"/>
      <c r="Z1" s="2"/>
    </row>
    <row r="2" spans="1:26" ht="23.25" customHeight="1" x14ac:dyDescent="0.2">
      <c r="A2" s="566"/>
      <c r="B2" s="548"/>
      <c r="C2" s="548"/>
      <c r="D2" s="548"/>
      <c r="E2" s="548"/>
      <c r="F2" s="548"/>
      <c r="G2" s="548"/>
      <c r="H2" s="548"/>
      <c r="I2" s="548"/>
      <c r="J2" s="548"/>
      <c r="K2" s="548"/>
      <c r="L2" s="548"/>
      <c r="M2" s="549"/>
      <c r="N2" s="2"/>
      <c r="O2" s="2"/>
      <c r="P2" s="2"/>
      <c r="Q2" s="2"/>
      <c r="R2" s="2"/>
      <c r="S2" s="2"/>
      <c r="T2" s="2"/>
      <c r="U2" s="2"/>
      <c r="V2" s="2"/>
      <c r="W2" s="2"/>
      <c r="X2" s="2"/>
      <c r="Y2" s="2"/>
      <c r="Z2" s="2"/>
    </row>
    <row r="3" spans="1:26" ht="23.25" customHeight="1" x14ac:dyDescent="0.2">
      <c r="A3" s="567"/>
      <c r="B3" s="568"/>
      <c r="C3" s="568"/>
      <c r="D3" s="568"/>
      <c r="E3" s="568"/>
      <c r="F3" s="568"/>
      <c r="G3" s="568"/>
      <c r="H3" s="568"/>
      <c r="I3" s="568"/>
      <c r="J3" s="568"/>
      <c r="K3" s="568"/>
      <c r="L3" s="568"/>
      <c r="M3" s="569"/>
      <c r="N3" s="2"/>
      <c r="O3" s="2"/>
      <c r="P3" s="2"/>
      <c r="Q3" s="2"/>
      <c r="R3" s="2"/>
      <c r="S3" s="2"/>
      <c r="T3" s="2"/>
      <c r="U3" s="2"/>
      <c r="V3" s="2"/>
      <c r="W3" s="2"/>
      <c r="X3" s="2"/>
      <c r="Y3" s="2"/>
      <c r="Z3" s="2"/>
    </row>
    <row r="4" spans="1:26" ht="9.75" customHeight="1" x14ac:dyDescent="0.2">
      <c r="A4" s="570"/>
      <c r="B4" s="540"/>
      <c r="C4" s="540"/>
      <c r="D4" s="540"/>
      <c r="E4" s="540"/>
      <c r="F4" s="540"/>
      <c r="G4" s="540"/>
      <c r="H4" s="540"/>
      <c r="I4" s="540"/>
      <c r="J4" s="540"/>
      <c r="K4" s="540"/>
      <c r="L4" s="540"/>
      <c r="M4" s="538"/>
      <c r="N4" s="2"/>
      <c r="O4" s="2"/>
      <c r="P4" s="2"/>
      <c r="Q4" s="2"/>
      <c r="R4" s="2"/>
      <c r="S4" s="2"/>
      <c r="T4" s="2"/>
      <c r="U4" s="2"/>
      <c r="V4" s="2"/>
      <c r="W4" s="2"/>
      <c r="X4" s="2"/>
      <c r="Y4" s="2"/>
      <c r="Z4" s="2"/>
    </row>
    <row r="5" spans="1:26" ht="29.25" customHeight="1" x14ac:dyDescent="0.2">
      <c r="A5" s="571" t="s">
        <v>0</v>
      </c>
      <c r="B5" s="562"/>
      <c r="C5" s="562"/>
      <c r="D5" s="562"/>
      <c r="E5" s="562"/>
      <c r="F5" s="562"/>
      <c r="G5" s="562"/>
      <c r="H5" s="562"/>
      <c r="I5" s="562"/>
      <c r="J5" s="562"/>
      <c r="K5" s="562"/>
      <c r="L5" s="562"/>
      <c r="M5" s="563"/>
      <c r="N5" s="2"/>
      <c r="O5" s="2"/>
      <c r="P5" s="2"/>
      <c r="Q5" s="2"/>
      <c r="R5" s="2"/>
      <c r="S5" s="2"/>
      <c r="T5" s="2"/>
      <c r="U5" s="2"/>
      <c r="V5" s="2"/>
      <c r="W5" s="2"/>
      <c r="X5" s="2"/>
      <c r="Y5" s="2"/>
      <c r="Z5" s="2"/>
    </row>
    <row r="6" spans="1:26" ht="24" customHeight="1" x14ac:dyDescent="0.2">
      <c r="A6" s="664" t="s">
        <v>1</v>
      </c>
      <c r="B6" s="555"/>
      <c r="C6" s="555"/>
      <c r="D6" s="555"/>
      <c r="E6" s="555"/>
      <c r="F6" s="555"/>
      <c r="G6" s="555"/>
      <c r="H6" s="555"/>
      <c r="I6" s="555"/>
      <c r="J6" s="555"/>
      <c r="K6" s="555"/>
      <c r="L6" s="555"/>
      <c r="M6" s="556"/>
      <c r="N6" s="2"/>
      <c r="O6" s="2"/>
      <c r="P6" s="2"/>
      <c r="Q6" s="2"/>
      <c r="R6" s="2"/>
      <c r="S6" s="2"/>
      <c r="T6" s="2"/>
      <c r="U6" s="2"/>
      <c r="V6" s="2"/>
      <c r="W6" s="2"/>
      <c r="X6" s="2"/>
      <c r="Y6" s="2"/>
      <c r="Z6" s="2"/>
    </row>
    <row r="7" spans="1:26" ht="56.25" customHeight="1" x14ac:dyDescent="0.2">
      <c r="A7" s="652" t="s">
        <v>2</v>
      </c>
      <c r="B7" s="559"/>
      <c r="C7" s="576"/>
      <c r="D7" s="665" t="s">
        <v>3</v>
      </c>
      <c r="E7" s="559"/>
      <c r="F7" s="559"/>
      <c r="G7" s="559"/>
      <c r="H7" s="559"/>
      <c r="I7" s="559"/>
      <c r="J7" s="559"/>
      <c r="K7" s="559"/>
      <c r="L7" s="559"/>
      <c r="M7" s="560"/>
      <c r="N7" s="2"/>
      <c r="O7" s="2"/>
      <c r="P7" s="2"/>
      <c r="Q7" s="2"/>
      <c r="R7" s="2"/>
      <c r="S7" s="2"/>
      <c r="T7" s="2"/>
      <c r="U7" s="2"/>
      <c r="V7" s="2"/>
      <c r="W7" s="2"/>
      <c r="X7" s="2"/>
      <c r="Y7" s="2"/>
      <c r="Z7" s="2"/>
    </row>
    <row r="8" spans="1:26" ht="34.5" customHeight="1" x14ac:dyDescent="0.2">
      <c r="A8" s="666" t="s">
        <v>4</v>
      </c>
      <c r="B8" s="562"/>
      <c r="C8" s="579"/>
      <c r="D8" s="663" t="s">
        <v>119</v>
      </c>
      <c r="E8" s="562"/>
      <c r="F8" s="562"/>
      <c r="G8" s="562"/>
      <c r="H8" s="562"/>
      <c r="I8" s="562"/>
      <c r="J8" s="563"/>
      <c r="K8" s="64" t="s">
        <v>6</v>
      </c>
      <c r="L8" s="564" t="s">
        <v>7</v>
      </c>
      <c r="M8" s="563"/>
      <c r="N8" s="2"/>
      <c r="O8" s="2"/>
      <c r="P8" s="2"/>
      <c r="Q8" s="2"/>
      <c r="R8" s="2"/>
      <c r="S8" s="2"/>
      <c r="T8" s="2"/>
      <c r="U8" s="2"/>
      <c r="V8" s="2"/>
      <c r="W8" s="2"/>
      <c r="X8" s="2"/>
      <c r="Y8" s="2"/>
      <c r="Z8" s="2"/>
    </row>
    <row r="9" spans="1:26" ht="16.5" customHeight="1" x14ac:dyDescent="0.2">
      <c r="A9" s="650"/>
      <c r="B9" s="555"/>
      <c r="C9" s="555"/>
      <c r="D9" s="555"/>
      <c r="E9" s="555"/>
      <c r="F9" s="555"/>
      <c r="G9" s="555"/>
      <c r="H9" s="555"/>
      <c r="I9" s="555"/>
      <c r="J9" s="555"/>
      <c r="K9" s="555"/>
      <c r="L9" s="555"/>
      <c r="M9" s="556"/>
      <c r="N9" s="2"/>
      <c r="O9" s="2"/>
      <c r="P9" s="2"/>
      <c r="Q9" s="2"/>
      <c r="R9" s="2"/>
      <c r="S9" s="2"/>
      <c r="T9" s="2"/>
      <c r="U9" s="2"/>
      <c r="V9" s="2"/>
      <c r="W9" s="2"/>
      <c r="X9" s="2"/>
      <c r="Y9" s="2"/>
      <c r="Z9" s="2"/>
    </row>
    <row r="10" spans="1:26" ht="25.5" customHeight="1" x14ac:dyDescent="0.2">
      <c r="A10" s="664" t="s">
        <v>8</v>
      </c>
      <c r="B10" s="555"/>
      <c r="C10" s="555"/>
      <c r="D10" s="555"/>
      <c r="E10" s="555"/>
      <c r="F10" s="555"/>
      <c r="G10" s="555"/>
      <c r="H10" s="555"/>
      <c r="I10" s="555"/>
      <c r="J10" s="555"/>
      <c r="K10" s="555"/>
      <c r="L10" s="555"/>
      <c r="M10" s="556"/>
      <c r="N10" s="2"/>
      <c r="O10" s="2"/>
      <c r="P10" s="2"/>
      <c r="Q10" s="2"/>
      <c r="R10" s="667" t="s">
        <v>9</v>
      </c>
      <c r="S10" s="540"/>
      <c r="T10" s="540"/>
      <c r="U10" s="540"/>
      <c r="V10" s="540"/>
      <c r="W10" s="540"/>
      <c r="X10" s="540"/>
      <c r="Y10" s="542"/>
      <c r="Z10" s="2"/>
    </row>
    <row r="11" spans="1:26" ht="27" customHeight="1" x14ac:dyDescent="0.2">
      <c r="A11" s="652" t="s">
        <v>10</v>
      </c>
      <c r="B11" s="559"/>
      <c r="C11" s="576"/>
      <c r="D11" s="668" t="s">
        <v>142</v>
      </c>
      <c r="E11" s="559"/>
      <c r="F11" s="559"/>
      <c r="G11" s="559"/>
      <c r="H11" s="559"/>
      <c r="I11" s="559"/>
      <c r="J11" s="559"/>
      <c r="K11" s="559"/>
      <c r="L11" s="559"/>
      <c r="M11" s="560"/>
      <c r="N11" s="4"/>
      <c r="O11" s="4"/>
      <c r="P11" s="4"/>
      <c r="Q11" s="2"/>
      <c r="R11" s="669" t="s">
        <v>11</v>
      </c>
      <c r="S11" s="65" t="s">
        <v>12</v>
      </c>
      <c r="T11" s="670" t="s">
        <v>13</v>
      </c>
      <c r="U11" s="540"/>
      <c r="V11" s="540"/>
      <c r="W11" s="540"/>
      <c r="X11" s="542"/>
      <c r="Y11" s="66" t="s">
        <v>14</v>
      </c>
      <c r="Z11" s="4"/>
    </row>
    <row r="12" spans="1:26" ht="36.75" customHeight="1" x14ac:dyDescent="0.2">
      <c r="A12" s="653" t="s">
        <v>15</v>
      </c>
      <c r="B12" s="540"/>
      <c r="C12" s="542"/>
      <c r="D12" s="673" t="s">
        <v>100</v>
      </c>
      <c r="E12" s="540"/>
      <c r="F12" s="540"/>
      <c r="G12" s="540"/>
      <c r="H12" s="540"/>
      <c r="I12" s="540"/>
      <c r="J12" s="540"/>
      <c r="K12" s="540"/>
      <c r="L12" s="540"/>
      <c r="M12" s="538"/>
      <c r="N12" s="4"/>
      <c r="O12" s="4"/>
      <c r="P12" s="4"/>
      <c r="Q12" s="2"/>
      <c r="R12" s="585"/>
      <c r="S12" s="67" t="s">
        <v>17</v>
      </c>
      <c r="T12" s="68" t="s">
        <v>18</v>
      </c>
      <c r="U12" s="68" t="s">
        <v>19</v>
      </c>
      <c r="V12" s="68" t="s">
        <v>20</v>
      </c>
      <c r="W12" s="68" t="s">
        <v>21</v>
      </c>
      <c r="X12" s="69" t="s">
        <v>22</v>
      </c>
      <c r="Y12" s="70"/>
      <c r="Z12" s="4"/>
    </row>
    <row r="13" spans="1:26" ht="38.25" customHeight="1" x14ac:dyDescent="0.2">
      <c r="A13" s="653" t="s">
        <v>23</v>
      </c>
      <c r="B13" s="540"/>
      <c r="C13" s="542"/>
      <c r="D13" s="671" t="s">
        <v>20</v>
      </c>
      <c r="E13" s="540"/>
      <c r="F13" s="540"/>
      <c r="G13" s="540"/>
      <c r="H13" s="540"/>
      <c r="I13" s="540"/>
      <c r="J13" s="542"/>
      <c r="K13" s="71" t="s">
        <v>24</v>
      </c>
      <c r="L13" s="671" t="s">
        <v>143</v>
      </c>
      <c r="M13" s="538"/>
      <c r="N13" s="4"/>
      <c r="O13" s="4"/>
      <c r="P13" s="4"/>
      <c r="Q13" s="4"/>
      <c r="R13" s="72" t="s">
        <v>25</v>
      </c>
      <c r="S13" s="73"/>
      <c r="T13" s="74" t="s">
        <v>26</v>
      </c>
      <c r="U13" s="75"/>
      <c r="V13" s="76"/>
      <c r="W13" s="76"/>
      <c r="X13" s="76"/>
      <c r="Y13" s="72" t="s">
        <v>27</v>
      </c>
      <c r="Z13" s="4"/>
    </row>
    <row r="14" spans="1:26" ht="34.5" customHeight="1" x14ac:dyDescent="0.2">
      <c r="A14" s="653" t="s">
        <v>28</v>
      </c>
      <c r="B14" s="540"/>
      <c r="C14" s="542"/>
      <c r="D14" s="594" t="s">
        <v>29</v>
      </c>
      <c r="E14" s="540"/>
      <c r="F14" s="542"/>
      <c r="G14" s="672" t="s">
        <v>30</v>
      </c>
      <c r="H14" s="540"/>
      <c r="I14" s="540"/>
      <c r="J14" s="542"/>
      <c r="K14" s="18" t="s">
        <v>31</v>
      </c>
      <c r="L14" s="588" t="s">
        <v>32</v>
      </c>
      <c r="M14" s="538"/>
      <c r="N14" s="4"/>
      <c r="O14" s="4"/>
      <c r="P14" s="4"/>
      <c r="Q14" s="4"/>
      <c r="R14" s="4"/>
      <c r="S14" s="76"/>
      <c r="T14" s="77"/>
      <c r="U14" s="4"/>
      <c r="V14" s="76"/>
      <c r="W14" s="76"/>
      <c r="X14" s="4"/>
      <c r="Y14" s="78" t="s">
        <v>27</v>
      </c>
      <c r="Z14" s="4"/>
    </row>
    <row r="15" spans="1:26" ht="24.75" customHeight="1" x14ac:dyDescent="0.2">
      <c r="A15" s="648" t="s">
        <v>34</v>
      </c>
      <c r="B15" s="545"/>
      <c r="C15" s="596"/>
      <c r="D15" s="590"/>
      <c r="E15" s="540"/>
      <c r="F15" s="540"/>
      <c r="G15" s="540"/>
      <c r="H15" s="540"/>
      <c r="I15" s="540"/>
      <c r="J15" s="540"/>
      <c r="K15" s="540"/>
      <c r="L15" s="540"/>
      <c r="M15" s="538"/>
      <c r="N15" s="4"/>
      <c r="O15" s="4"/>
      <c r="P15" s="4"/>
      <c r="Q15" s="4"/>
      <c r="R15" s="78" t="s">
        <v>35</v>
      </c>
      <c r="S15" s="76"/>
      <c r="T15" s="76"/>
      <c r="U15" s="79" t="s">
        <v>26</v>
      </c>
      <c r="V15" s="79" t="s">
        <v>26</v>
      </c>
      <c r="W15" s="76"/>
      <c r="X15" s="76"/>
      <c r="Y15" s="78" t="s">
        <v>35</v>
      </c>
      <c r="Z15" s="4"/>
    </row>
    <row r="16" spans="1:26" ht="36.75" customHeight="1" x14ac:dyDescent="0.2">
      <c r="A16" s="567"/>
      <c r="B16" s="568"/>
      <c r="C16" s="597"/>
      <c r="D16" s="537" t="s">
        <v>36</v>
      </c>
      <c r="E16" s="540"/>
      <c r="F16" s="542"/>
      <c r="G16" s="543" t="s">
        <v>37</v>
      </c>
      <c r="H16" s="540"/>
      <c r="I16" s="540"/>
      <c r="J16" s="542"/>
      <c r="K16" s="22" t="s">
        <v>38</v>
      </c>
      <c r="L16" s="541" t="s">
        <v>39</v>
      </c>
      <c r="M16" s="538"/>
      <c r="N16" s="4"/>
      <c r="O16" s="4"/>
      <c r="P16" s="4"/>
      <c r="Q16" s="4"/>
      <c r="R16" s="78" t="s">
        <v>40</v>
      </c>
      <c r="S16" s="76"/>
      <c r="T16" s="76"/>
      <c r="U16" s="76"/>
      <c r="V16" s="79" t="s">
        <v>26</v>
      </c>
      <c r="W16" s="79" t="s">
        <v>26</v>
      </c>
      <c r="X16" s="79" t="s">
        <v>26</v>
      </c>
      <c r="Y16" s="78" t="s">
        <v>40</v>
      </c>
      <c r="Z16" s="4"/>
    </row>
    <row r="17" spans="1:26" ht="39.75" customHeight="1" x14ac:dyDescent="0.2">
      <c r="A17" s="648" t="s">
        <v>41</v>
      </c>
      <c r="B17" s="545"/>
      <c r="C17" s="596"/>
      <c r="D17" s="647"/>
      <c r="E17" s="540"/>
      <c r="F17" s="540"/>
      <c r="G17" s="540"/>
      <c r="H17" s="540"/>
      <c r="I17" s="540"/>
      <c r="J17" s="540"/>
      <c r="K17" s="540"/>
      <c r="L17" s="540"/>
      <c r="M17" s="538"/>
      <c r="N17" s="4"/>
      <c r="O17" s="4"/>
      <c r="P17" s="4"/>
      <c r="Q17" s="4"/>
      <c r="R17" s="80" t="s">
        <v>42</v>
      </c>
      <c r="S17" s="81"/>
      <c r="T17" s="81"/>
      <c r="U17" s="81"/>
      <c r="V17" s="81"/>
      <c r="W17" s="82" t="s">
        <v>26</v>
      </c>
      <c r="X17" s="83" t="s">
        <v>26</v>
      </c>
      <c r="Y17" s="80" t="s">
        <v>42</v>
      </c>
      <c r="Z17" s="4"/>
    </row>
    <row r="18" spans="1:26" ht="20.25" customHeight="1" x14ac:dyDescent="0.2">
      <c r="A18" s="566"/>
      <c r="B18" s="548"/>
      <c r="C18" s="610"/>
      <c r="D18" s="27" t="s">
        <v>43</v>
      </c>
      <c r="E18" s="28">
        <v>2023</v>
      </c>
      <c r="F18" s="28">
        <v>2024</v>
      </c>
      <c r="G18" s="28">
        <v>2025</v>
      </c>
      <c r="H18" s="28">
        <v>2026</v>
      </c>
      <c r="I18" s="544"/>
      <c r="J18" s="545"/>
      <c r="K18" s="545"/>
      <c r="L18" s="545"/>
      <c r="M18" s="546"/>
      <c r="N18" s="4"/>
      <c r="O18" s="4"/>
      <c r="P18" s="4"/>
      <c r="Q18" s="2"/>
      <c r="R18" s="2"/>
      <c r="S18" s="2"/>
      <c r="T18" s="2"/>
      <c r="U18" s="2"/>
      <c r="V18" s="2"/>
      <c r="W18" s="2"/>
      <c r="X18" s="2"/>
      <c r="Y18" s="2"/>
      <c r="Z18" s="4"/>
    </row>
    <row r="19" spans="1:26" ht="20.25" customHeight="1" x14ac:dyDescent="0.2">
      <c r="A19" s="566"/>
      <c r="B19" s="548"/>
      <c r="C19" s="610"/>
      <c r="D19" s="29" t="s">
        <v>44</v>
      </c>
      <c r="E19" s="84">
        <v>1</v>
      </c>
      <c r="F19" s="84">
        <v>1</v>
      </c>
      <c r="G19" s="84">
        <v>0.97</v>
      </c>
      <c r="H19" s="85"/>
      <c r="I19" s="547"/>
      <c r="J19" s="548"/>
      <c r="K19" s="548"/>
      <c r="L19" s="548"/>
      <c r="M19" s="549"/>
      <c r="N19" s="2"/>
      <c r="O19" s="2"/>
      <c r="P19" s="2"/>
      <c r="Q19" s="2"/>
      <c r="R19" s="2"/>
      <c r="S19" s="2"/>
      <c r="T19" s="2"/>
      <c r="U19" s="2"/>
      <c r="V19" s="2"/>
      <c r="W19" s="2"/>
      <c r="X19" s="2"/>
      <c r="Y19" s="31"/>
      <c r="Z19" s="2"/>
    </row>
    <row r="20" spans="1:26" ht="18.75" customHeight="1" x14ac:dyDescent="0.2">
      <c r="A20" s="566"/>
      <c r="B20" s="548"/>
      <c r="C20" s="610"/>
      <c r="D20" s="649"/>
      <c r="E20" s="545"/>
      <c r="F20" s="545"/>
      <c r="G20" s="545"/>
      <c r="H20" s="596"/>
      <c r="I20" s="547"/>
      <c r="J20" s="548"/>
      <c r="K20" s="548"/>
      <c r="L20" s="548"/>
      <c r="M20" s="549"/>
      <c r="N20" s="2"/>
      <c r="O20" s="2"/>
      <c r="P20" s="2"/>
      <c r="Q20" s="2"/>
      <c r="R20" s="2"/>
      <c r="S20" s="2"/>
      <c r="T20" s="2"/>
      <c r="U20" s="2"/>
      <c r="V20" s="2"/>
      <c r="W20" s="2"/>
      <c r="X20" s="2"/>
      <c r="Y20" s="2"/>
      <c r="Z20" s="2"/>
    </row>
    <row r="21" spans="1:26" ht="12.75" customHeight="1" x14ac:dyDescent="0.2">
      <c r="A21" s="566"/>
      <c r="B21" s="548"/>
      <c r="C21" s="610"/>
      <c r="D21" s="547"/>
      <c r="E21" s="548"/>
      <c r="F21" s="548"/>
      <c r="G21" s="548"/>
      <c r="H21" s="610"/>
      <c r="I21" s="547"/>
      <c r="J21" s="548"/>
      <c r="K21" s="548"/>
      <c r="L21" s="548"/>
      <c r="M21" s="549"/>
      <c r="N21" s="2"/>
      <c r="O21" s="2"/>
      <c r="P21" s="2"/>
      <c r="Q21" s="2"/>
      <c r="R21" s="2"/>
      <c r="S21" s="2"/>
      <c r="T21" s="2"/>
      <c r="U21" s="2"/>
      <c r="V21" s="2"/>
      <c r="W21" s="2"/>
      <c r="X21" s="2"/>
      <c r="Y21" s="2"/>
      <c r="Z21" s="2"/>
    </row>
    <row r="22" spans="1:26" ht="13.5" customHeight="1" x14ac:dyDescent="0.2">
      <c r="A22" s="601"/>
      <c r="B22" s="551"/>
      <c r="C22" s="602"/>
      <c r="D22" s="550"/>
      <c r="E22" s="551"/>
      <c r="F22" s="551"/>
      <c r="G22" s="551"/>
      <c r="H22" s="602"/>
      <c r="I22" s="550"/>
      <c r="J22" s="551"/>
      <c r="K22" s="551"/>
      <c r="L22" s="551"/>
      <c r="M22" s="552"/>
      <c r="N22" s="2"/>
      <c r="O22" s="2"/>
      <c r="P22" s="2"/>
      <c r="Q22" s="2"/>
      <c r="R22" s="2"/>
      <c r="S22" s="2"/>
      <c r="T22" s="2"/>
      <c r="U22" s="2"/>
      <c r="V22" s="2"/>
      <c r="W22" s="2"/>
      <c r="X22" s="2"/>
      <c r="Y22" s="2"/>
      <c r="Z22" s="2"/>
    </row>
    <row r="23" spans="1:26" ht="9" customHeight="1" x14ac:dyDescent="0.2">
      <c r="A23" s="650"/>
      <c r="B23" s="555"/>
      <c r="C23" s="555"/>
      <c r="D23" s="555"/>
      <c r="E23" s="555"/>
      <c r="F23" s="555"/>
      <c r="G23" s="555"/>
      <c r="H23" s="555"/>
      <c r="I23" s="555"/>
      <c r="J23" s="555"/>
      <c r="K23" s="555"/>
      <c r="L23" s="555"/>
      <c r="M23" s="556"/>
      <c r="N23" s="2"/>
      <c r="O23" s="2"/>
      <c r="P23" s="2"/>
      <c r="Q23" s="2"/>
      <c r="R23" s="2"/>
      <c r="S23" s="2"/>
      <c r="T23" s="2"/>
      <c r="U23" s="2"/>
      <c r="V23" s="2"/>
      <c r="W23" s="2"/>
      <c r="X23" s="2"/>
      <c r="Y23" s="2"/>
      <c r="Z23" s="2"/>
    </row>
    <row r="24" spans="1:26" ht="36" customHeight="1" x14ac:dyDescent="0.2">
      <c r="A24" s="652" t="s">
        <v>45</v>
      </c>
      <c r="B24" s="559"/>
      <c r="C24" s="559"/>
      <c r="D24" s="559"/>
      <c r="E24" s="559"/>
      <c r="F24" s="559"/>
      <c r="G24" s="559"/>
      <c r="H24" s="559"/>
      <c r="I24" s="559"/>
      <c r="J24" s="559"/>
      <c r="K24" s="559"/>
      <c r="L24" s="559"/>
      <c r="M24" s="560"/>
      <c r="N24" s="2"/>
      <c r="O24" s="2"/>
      <c r="P24" s="2"/>
      <c r="Q24" s="2"/>
      <c r="R24" s="2"/>
      <c r="S24" s="2"/>
      <c r="T24" s="651"/>
      <c r="U24" s="548"/>
      <c r="V24" s="2"/>
      <c r="W24" s="2"/>
      <c r="X24" s="2"/>
      <c r="Y24" s="2"/>
      <c r="Z24" s="2"/>
    </row>
    <row r="25" spans="1:26" ht="42.75" customHeight="1" x14ac:dyDescent="0.2">
      <c r="A25" s="587" t="s">
        <v>144</v>
      </c>
      <c r="B25" s="540"/>
      <c r="C25" s="540"/>
      <c r="D25" s="540"/>
      <c r="E25" s="540"/>
      <c r="F25" s="540"/>
      <c r="G25" s="540"/>
      <c r="H25" s="540"/>
      <c r="I25" s="540"/>
      <c r="J25" s="540"/>
      <c r="K25" s="540"/>
      <c r="L25" s="540"/>
      <c r="M25" s="542"/>
      <c r="N25" s="2"/>
      <c r="O25" s="2"/>
      <c r="P25" s="2"/>
      <c r="Q25" s="2"/>
      <c r="R25" s="2"/>
      <c r="S25" s="2"/>
      <c r="T25" s="2"/>
      <c r="U25" s="2"/>
      <c r="V25" s="2"/>
      <c r="W25" s="2"/>
      <c r="X25" s="2"/>
      <c r="Y25" s="2"/>
      <c r="Z25" s="2"/>
    </row>
    <row r="26" spans="1:26" ht="94.5" customHeight="1" x14ac:dyDescent="0.2">
      <c r="A26" s="653" t="s">
        <v>46</v>
      </c>
      <c r="B26" s="540"/>
      <c r="C26" s="542"/>
      <c r="D26" s="654" t="s">
        <v>145</v>
      </c>
      <c r="E26" s="540"/>
      <c r="F26" s="540"/>
      <c r="G26" s="540"/>
      <c r="H26" s="540"/>
      <c r="I26" s="540"/>
      <c r="J26" s="540"/>
      <c r="K26" s="540"/>
      <c r="L26" s="540"/>
      <c r="M26" s="538"/>
      <c r="N26" s="2"/>
      <c r="O26" s="2"/>
      <c r="P26" s="2"/>
      <c r="Q26" s="2"/>
      <c r="R26" s="2"/>
      <c r="S26" s="56"/>
      <c r="T26" s="2"/>
      <c r="U26" s="2"/>
      <c r="V26" s="2"/>
      <c r="W26" s="4"/>
      <c r="X26" s="4"/>
      <c r="Y26" s="2"/>
      <c r="Z26" s="2"/>
    </row>
    <row r="27" spans="1:26" ht="48" customHeight="1" x14ac:dyDescent="0.2">
      <c r="A27" s="653" t="s">
        <v>47</v>
      </c>
      <c r="B27" s="540"/>
      <c r="C27" s="542"/>
      <c r="D27" s="587" t="s">
        <v>146</v>
      </c>
      <c r="E27" s="540"/>
      <c r="F27" s="540"/>
      <c r="G27" s="540"/>
      <c r="H27" s="540"/>
      <c r="I27" s="540"/>
      <c r="J27" s="542"/>
      <c r="K27" s="86" t="s">
        <v>49</v>
      </c>
      <c r="L27" s="587" t="s">
        <v>146</v>
      </c>
      <c r="M27" s="538"/>
      <c r="N27" s="4"/>
      <c r="O27" s="4"/>
      <c r="P27" s="4"/>
      <c r="Q27" s="4"/>
      <c r="R27" s="4"/>
      <c r="S27" s="56"/>
      <c r="T27" s="4"/>
      <c r="U27" s="4"/>
      <c r="V27" s="4"/>
      <c r="W27" s="4"/>
      <c r="X27" s="4"/>
      <c r="Y27" s="4"/>
      <c r="Z27" s="4"/>
    </row>
    <row r="28" spans="1:26" ht="33.75" customHeight="1" x14ac:dyDescent="0.2">
      <c r="A28" s="648" t="s">
        <v>50</v>
      </c>
      <c r="B28" s="545"/>
      <c r="C28" s="596"/>
      <c r="D28" s="655" t="s">
        <v>51</v>
      </c>
      <c r="E28" s="540"/>
      <c r="F28" s="542"/>
      <c r="G28" s="655" t="s">
        <v>52</v>
      </c>
      <c r="H28" s="540"/>
      <c r="I28" s="540"/>
      <c r="J28" s="540"/>
      <c r="K28" s="542"/>
      <c r="L28" s="655" t="s">
        <v>53</v>
      </c>
      <c r="M28" s="538"/>
      <c r="N28" s="4"/>
      <c r="O28" s="4"/>
      <c r="P28" s="4"/>
      <c r="Q28" s="4"/>
      <c r="R28" s="4"/>
      <c r="S28" s="56"/>
      <c r="T28" s="4"/>
      <c r="U28" s="4"/>
      <c r="V28" s="4"/>
      <c r="W28" s="4"/>
      <c r="X28" s="4"/>
      <c r="Y28" s="4"/>
      <c r="Z28" s="4"/>
    </row>
    <row r="29" spans="1:26" ht="33.75" customHeight="1" x14ac:dyDescent="0.2">
      <c r="A29" s="601"/>
      <c r="B29" s="551"/>
      <c r="C29" s="602"/>
      <c r="D29" s="656" t="s">
        <v>147</v>
      </c>
      <c r="E29" s="540"/>
      <c r="F29" s="542"/>
      <c r="G29" s="657" t="s">
        <v>148</v>
      </c>
      <c r="H29" s="540"/>
      <c r="I29" s="540"/>
      <c r="J29" s="540"/>
      <c r="K29" s="542"/>
      <c r="L29" s="658" t="s">
        <v>149</v>
      </c>
      <c r="M29" s="542"/>
      <c r="N29" s="2"/>
      <c r="O29" s="2"/>
      <c r="P29" s="2"/>
      <c r="Q29" s="2"/>
      <c r="R29" s="2"/>
      <c r="S29" s="56"/>
      <c r="T29" s="2"/>
      <c r="U29" s="2"/>
      <c r="V29" s="2"/>
      <c r="W29" s="4"/>
      <c r="X29" s="4"/>
      <c r="Y29" s="2"/>
      <c r="Z29" s="2"/>
    </row>
    <row r="30" spans="1:26" ht="15" customHeight="1" x14ac:dyDescent="0.2">
      <c r="A30" s="1"/>
      <c r="B30" s="4"/>
      <c r="C30" s="4"/>
      <c r="D30" s="4"/>
      <c r="E30" s="4"/>
      <c r="F30" s="4"/>
      <c r="G30" s="4"/>
      <c r="H30" s="4"/>
      <c r="I30" s="4"/>
      <c r="J30" s="4"/>
      <c r="K30" s="4"/>
      <c r="L30" s="4"/>
      <c r="M30" s="33"/>
      <c r="N30" s="2"/>
      <c r="O30" s="2"/>
      <c r="P30" s="2"/>
      <c r="Q30" s="2"/>
      <c r="R30" s="2"/>
      <c r="S30" s="56"/>
      <c r="T30" s="2"/>
      <c r="U30" s="2"/>
      <c r="V30" s="2"/>
      <c r="W30" s="4"/>
      <c r="X30" s="4"/>
      <c r="Y30" s="2"/>
      <c r="Z30" s="2"/>
    </row>
    <row r="31" spans="1:26" ht="25.5" customHeight="1" x14ac:dyDescent="0.2">
      <c r="A31" s="653" t="s">
        <v>55</v>
      </c>
      <c r="B31" s="540"/>
      <c r="C31" s="540"/>
      <c r="D31" s="540"/>
      <c r="E31" s="540"/>
      <c r="F31" s="540"/>
      <c r="G31" s="540"/>
      <c r="H31" s="540"/>
      <c r="I31" s="540"/>
      <c r="J31" s="540"/>
      <c r="K31" s="540"/>
      <c r="L31" s="540"/>
      <c r="M31" s="538"/>
      <c r="N31" s="4"/>
      <c r="O31" s="4"/>
      <c r="P31" s="4"/>
      <c r="Q31" s="4"/>
      <c r="R31" s="4"/>
      <c r="S31" s="56"/>
      <c r="T31" s="2"/>
      <c r="U31" s="2"/>
      <c r="V31" s="2"/>
      <c r="W31" s="4"/>
      <c r="X31" s="4"/>
      <c r="Y31" s="4"/>
      <c r="Z31" s="4"/>
    </row>
    <row r="32" spans="1:26" ht="22.5" customHeight="1" x14ac:dyDescent="0.2">
      <c r="A32" s="653" t="s">
        <v>56</v>
      </c>
      <c r="B32" s="540"/>
      <c r="C32" s="540"/>
      <c r="D32" s="540"/>
      <c r="E32" s="540"/>
      <c r="F32" s="542"/>
      <c r="G32" s="674" t="s">
        <v>57</v>
      </c>
      <c r="H32" s="545"/>
      <c r="I32" s="545"/>
      <c r="J32" s="545"/>
      <c r="K32" s="545"/>
      <c r="L32" s="545"/>
      <c r="M32" s="546"/>
      <c r="N32" s="2"/>
      <c r="O32" s="2"/>
      <c r="P32" s="2"/>
      <c r="Q32" s="2"/>
      <c r="R32" s="2"/>
      <c r="S32" s="2"/>
      <c r="T32" s="2"/>
      <c r="U32" s="2"/>
      <c r="V32" s="2"/>
      <c r="W32" s="2"/>
      <c r="X32" s="2"/>
      <c r="Y32" s="2"/>
      <c r="Z32" s="2"/>
    </row>
    <row r="33" spans="1:26" ht="30" customHeight="1" x14ac:dyDescent="0.2">
      <c r="A33" s="87" t="s">
        <v>58</v>
      </c>
      <c r="B33" s="88" t="s">
        <v>59</v>
      </c>
      <c r="C33" s="89" t="s">
        <v>60</v>
      </c>
      <c r="D33" s="89" t="s">
        <v>61</v>
      </c>
      <c r="E33" s="89" t="s">
        <v>62</v>
      </c>
      <c r="F33" s="90" t="s">
        <v>63</v>
      </c>
      <c r="G33" s="611"/>
      <c r="H33" s="568"/>
      <c r="I33" s="568"/>
      <c r="J33" s="568"/>
      <c r="K33" s="568"/>
      <c r="L33" s="568"/>
      <c r="M33" s="569"/>
      <c r="N33" s="31"/>
      <c r="O33" s="31"/>
      <c r="P33" s="31"/>
      <c r="Q33" s="31"/>
      <c r="R33" s="31"/>
      <c r="S33" s="675"/>
      <c r="T33" s="548"/>
      <c r="U33" s="548"/>
      <c r="V33" s="548"/>
      <c r="W33" s="548"/>
      <c r="X33" s="548"/>
      <c r="Y33" s="31"/>
      <c r="Z33" s="31"/>
    </row>
    <row r="34" spans="1:26" ht="28.5" customHeight="1" x14ac:dyDescent="0.2">
      <c r="A34" s="92" t="s">
        <v>150</v>
      </c>
      <c r="B34" s="93">
        <v>0.8</v>
      </c>
      <c r="C34" s="17"/>
      <c r="D34" s="40"/>
      <c r="E34" s="40"/>
      <c r="F34" s="94" t="e">
        <f>C34*100/D34</f>
        <v>#DIV/0!</v>
      </c>
      <c r="G34" s="625"/>
      <c r="H34" s="545"/>
      <c r="I34" s="545"/>
      <c r="J34" s="545"/>
      <c r="K34" s="545"/>
      <c r="L34" s="545"/>
      <c r="M34" s="546"/>
      <c r="N34" s="2"/>
      <c r="O34" s="2"/>
      <c r="P34" s="2"/>
      <c r="Q34" s="2"/>
      <c r="R34" s="2"/>
      <c r="S34" s="548"/>
      <c r="T34" s="548"/>
      <c r="U34" s="548"/>
      <c r="V34" s="548"/>
      <c r="W34" s="548"/>
      <c r="X34" s="548"/>
      <c r="Y34" s="2"/>
      <c r="Z34" s="2"/>
    </row>
    <row r="35" spans="1:26" ht="37.5" customHeight="1" x14ac:dyDescent="0.2">
      <c r="A35" s="38" t="s">
        <v>68</v>
      </c>
      <c r="B35" s="93">
        <f>AVERAGE(B34)</f>
        <v>0.8</v>
      </c>
      <c r="C35" s="42"/>
      <c r="D35" s="42"/>
      <c r="E35" s="42"/>
      <c r="F35" s="95" t="e">
        <f>D35*100/C35</f>
        <v>#DIV/0!</v>
      </c>
      <c r="G35" s="548"/>
      <c r="H35" s="548"/>
      <c r="I35" s="548"/>
      <c r="J35" s="548"/>
      <c r="K35" s="548"/>
      <c r="L35" s="548"/>
      <c r="M35" s="549"/>
      <c r="N35" s="2"/>
      <c r="O35" s="2"/>
      <c r="P35" s="2"/>
      <c r="Q35" s="2"/>
      <c r="R35" s="2"/>
      <c r="S35" s="2"/>
      <c r="T35" s="2"/>
      <c r="U35" s="2"/>
      <c r="V35" s="2"/>
      <c r="W35" s="2"/>
      <c r="X35" s="2"/>
      <c r="Y35" s="2"/>
      <c r="Z35" s="2"/>
    </row>
    <row r="36" spans="1:26" ht="132.75" customHeight="1" x14ac:dyDescent="0.2">
      <c r="A36" s="43"/>
      <c r="B36" s="2"/>
      <c r="C36" s="2"/>
      <c r="D36" s="2"/>
      <c r="E36" s="2"/>
      <c r="F36" s="2"/>
      <c r="G36" s="568"/>
      <c r="H36" s="568"/>
      <c r="I36" s="568"/>
      <c r="J36" s="568"/>
      <c r="K36" s="568"/>
      <c r="L36" s="568"/>
      <c r="M36" s="569"/>
      <c r="N36" s="2"/>
      <c r="O36" s="2"/>
      <c r="P36" s="2"/>
      <c r="Q36" s="2"/>
      <c r="R36" s="2"/>
      <c r="S36" s="2"/>
      <c r="T36" s="2"/>
      <c r="U36" s="2"/>
      <c r="V36" s="2"/>
      <c r="W36" s="2"/>
      <c r="X36" s="2"/>
      <c r="Y36" s="2"/>
      <c r="Z36" s="2"/>
    </row>
    <row r="37" spans="1:26" ht="36" customHeight="1" x14ac:dyDescent="0.2">
      <c r="A37" s="653" t="s">
        <v>69</v>
      </c>
      <c r="B37" s="540"/>
      <c r="C37" s="540"/>
      <c r="D37" s="540"/>
      <c r="E37" s="540"/>
      <c r="F37" s="540"/>
      <c r="G37" s="540"/>
      <c r="H37" s="540"/>
      <c r="I37" s="540"/>
      <c r="J37" s="540"/>
      <c r="K37" s="540"/>
      <c r="L37" s="540"/>
      <c r="M37" s="538"/>
      <c r="N37" s="2"/>
      <c r="O37" s="2"/>
      <c r="P37" s="2"/>
      <c r="Q37" s="2"/>
      <c r="R37" s="2"/>
      <c r="S37" s="2"/>
      <c r="T37" s="2"/>
      <c r="U37" s="2"/>
      <c r="V37" s="2"/>
      <c r="W37" s="2"/>
      <c r="X37" s="2"/>
      <c r="Y37" s="2"/>
      <c r="Z37" s="2"/>
    </row>
    <row r="38" spans="1:26" ht="204.75" customHeight="1" x14ac:dyDescent="0.2">
      <c r="A38" s="676" t="s">
        <v>151</v>
      </c>
      <c r="B38" s="545"/>
      <c r="C38" s="545"/>
      <c r="D38" s="545"/>
      <c r="E38" s="545"/>
      <c r="F38" s="545"/>
      <c r="G38" s="545"/>
      <c r="H38" s="545"/>
      <c r="I38" s="545"/>
      <c r="J38" s="545"/>
      <c r="K38" s="545"/>
      <c r="L38" s="545"/>
      <c r="M38" s="546"/>
      <c r="N38" s="2"/>
      <c r="O38" s="2"/>
      <c r="P38" s="2"/>
      <c r="Q38" s="2"/>
      <c r="R38" s="2"/>
      <c r="S38" s="2"/>
      <c r="T38" s="2"/>
      <c r="U38" s="2"/>
      <c r="V38" s="2"/>
      <c r="W38" s="2"/>
      <c r="X38" s="2"/>
      <c r="Y38" s="2"/>
      <c r="Z38" s="2"/>
    </row>
    <row r="39" spans="1:26" ht="31.5" customHeight="1" x14ac:dyDescent="0.2">
      <c r="A39" s="659" t="s">
        <v>70</v>
      </c>
      <c r="B39" s="545"/>
      <c r="C39" s="596"/>
      <c r="D39" s="642" t="s">
        <v>71</v>
      </c>
      <c r="E39" s="545"/>
      <c r="F39" s="596"/>
      <c r="G39" s="643" t="s">
        <v>72</v>
      </c>
      <c r="H39" s="545"/>
      <c r="I39" s="545"/>
      <c r="J39" s="596"/>
      <c r="K39" s="660" t="s">
        <v>73</v>
      </c>
      <c r="L39" s="640"/>
      <c r="M39" s="546"/>
      <c r="N39" s="44"/>
      <c r="O39" s="45"/>
      <c r="P39" s="45"/>
      <c r="Q39" s="45"/>
      <c r="R39" s="45"/>
      <c r="S39" s="45"/>
      <c r="T39" s="45"/>
      <c r="U39" s="45"/>
      <c r="V39" s="45"/>
      <c r="W39" s="45"/>
      <c r="X39" s="45"/>
      <c r="Y39" s="45"/>
      <c r="Z39" s="45"/>
    </row>
    <row r="40" spans="1:26" ht="31.5" customHeight="1" x14ac:dyDescent="0.2">
      <c r="A40" s="567"/>
      <c r="B40" s="568"/>
      <c r="C40" s="597"/>
      <c r="D40" s="611"/>
      <c r="E40" s="568"/>
      <c r="F40" s="597"/>
      <c r="G40" s="611"/>
      <c r="H40" s="568"/>
      <c r="I40" s="568"/>
      <c r="J40" s="597"/>
      <c r="K40" s="585"/>
      <c r="L40" s="611"/>
      <c r="M40" s="569"/>
      <c r="N40" s="44"/>
      <c r="O40" s="45"/>
      <c r="P40" s="45"/>
      <c r="Q40" s="45"/>
      <c r="R40" s="45"/>
      <c r="S40" s="45"/>
      <c r="T40" s="45"/>
      <c r="U40" s="45"/>
      <c r="V40" s="45"/>
      <c r="W40" s="45"/>
      <c r="X40" s="45"/>
      <c r="Y40" s="45"/>
      <c r="Z40" s="45"/>
    </row>
    <row r="41" spans="1:26" ht="57" customHeight="1" x14ac:dyDescent="0.2">
      <c r="A41" s="661" t="s">
        <v>74</v>
      </c>
      <c r="B41" s="540"/>
      <c r="C41" s="542"/>
      <c r="D41" s="593" t="s">
        <v>152</v>
      </c>
      <c r="E41" s="540"/>
      <c r="F41" s="540"/>
      <c r="G41" s="540"/>
      <c r="H41" s="540"/>
      <c r="I41" s="540"/>
      <c r="J41" s="542"/>
      <c r="K41" s="96" t="s">
        <v>75</v>
      </c>
      <c r="L41" s="587" t="s">
        <v>153</v>
      </c>
      <c r="M41" s="538"/>
      <c r="N41" s="44"/>
      <c r="O41" s="45"/>
      <c r="P41" s="45"/>
      <c r="Q41" s="45"/>
      <c r="R41" s="45"/>
      <c r="S41" s="45"/>
      <c r="T41" s="45"/>
      <c r="U41" s="45"/>
      <c r="V41" s="45"/>
      <c r="W41" s="45"/>
      <c r="X41" s="45"/>
      <c r="Y41" s="45"/>
      <c r="Z41" s="45"/>
    </row>
    <row r="42" spans="1:26" ht="57.75" customHeight="1" x14ac:dyDescent="0.2">
      <c r="A42" s="662" t="s">
        <v>77</v>
      </c>
      <c r="B42" s="562"/>
      <c r="C42" s="579"/>
      <c r="D42" s="564" t="s">
        <v>154</v>
      </c>
      <c r="E42" s="562"/>
      <c r="F42" s="562"/>
      <c r="G42" s="562"/>
      <c r="H42" s="562"/>
      <c r="I42" s="562"/>
      <c r="J42" s="579"/>
      <c r="K42" s="97" t="s">
        <v>78</v>
      </c>
      <c r="L42" s="629"/>
      <c r="M42" s="563"/>
      <c r="N42" s="4"/>
      <c r="O42" s="4"/>
      <c r="P42" s="4"/>
      <c r="Q42" s="4"/>
      <c r="R42" s="4"/>
      <c r="S42" s="4"/>
      <c r="T42" s="4"/>
      <c r="U42" s="4"/>
      <c r="V42" s="4"/>
      <c r="W42" s="4"/>
      <c r="X42" s="4"/>
      <c r="Y42" s="4"/>
      <c r="Z42" s="4"/>
    </row>
    <row r="43" spans="1:26" ht="35.25" customHeight="1" x14ac:dyDescent="0.2">
      <c r="A43" s="571" t="s">
        <v>79</v>
      </c>
      <c r="B43" s="562"/>
      <c r="C43" s="562"/>
      <c r="D43" s="562"/>
      <c r="E43" s="562"/>
      <c r="F43" s="562"/>
      <c r="G43" s="562"/>
      <c r="H43" s="562"/>
      <c r="I43" s="562"/>
      <c r="J43" s="562"/>
      <c r="K43" s="562"/>
      <c r="L43" s="562"/>
      <c r="M43" s="563"/>
      <c r="N43" s="4"/>
      <c r="O43" s="4"/>
      <c r="P43" s="4"/>
      <c r="Q43" s="4"/>
      <c r="R43" s="4"/>
      <c r="S43" s="4"/>
      <c r="T43" s="4"/>
      <c r="U43" s="4"/>
      <c r="V43" s="4"/>
      <c r="W43" s="4"/>
      <c r="X43" s="4"/>
      <c r="Y43" s="4"/>
      <c r="Z43" s="4"/>
    </row>
    <row r="44" spans="1:26" ht="30.75" customHeight="1" x14ac:dyDescent="0.2">
      <c r="A44" s="630" t="s">
        <v>135</v>
      </c>
      <c r="B44" s="540"/>
      <c r="C44" s="540"/>
      <c r="D44" s="540"/>
      <c r="E44" s="540"/>
      <c r="F44" s="540"/>
      <c r="G44" s="540"/>
      <c r="H44" s="540"/>
      <c r="I44" s="540"/>
      <c r="J44" s="540"/>
      <c r="K44" s="540"/>
      <c r="L44" s="540"/>
      <c r="M44" s="538"/>
      <c r="N44" s="2"/>
      <c r="O44" s="2"/>
      <c r="P44" s="2"/>
      <c r="Q44" s="2"/>
      <c r="R44" s="2"/>
      <c r="S44" s="2"/>
      <c r="T44" s="2"/>
      <c r="U44" s="2"/>
      <c r="V44" s="2"/>
      <c r="W44" s="2"/>
      <c r="X44" s="2"/>
      <c r="Y44" s="2"/>
      <c r="Z44" s="2"/>
    </row>
    <row r="45" spans="1:26" ht="15.75" customHeight="1" x14ac:dyDescent="0.2">
      <c r="A45" s="605" t="s">
        <v>81</v>
      </c>
      <c r="B45" s="540"/>
      <c r="C45" s="542"/>
      <c r="D45" s="606" t="s">
        <v>136</v>
      </c>
      <c r="E45" s="540"/>
      <c r="F45" s="542"/>
      <c r="G45" s="606" t="s">
        <v>83</v>
      </c>
      <c r="H45" s="540"/>
      <c r="I45" s="540"/>
      <c r="J45" s="542"/>
      <c r="K45" s="48" t="s">
        <v>84</v>
      </c>
      <c r="L45" s="606" t="s">
        <v>83</v>
      </c>
      <c r="M45" s="538"/>
      <c r="N45" s="2"/>
      <c r="O45" s="2"/>
      <c r="P45" s="2"/>
      <c r="Q45" s="2"/>
      <c r="R45" s="2"/>
      <c r="S45" s="2"/>
      <c r="T45" s="2"/>
      <c r="U45" s="2"/>
      <c r="V45" s="2"/>
      <c r="W45" s="2"/>
      <c r="X45" s="2"/>
      <c r="Y45" s="2"/>
      <c r="Z45" s="2"/>
    </row>
    <row r="46" spans="1:26" ht="48" customHeight="1" x14ac:dyDescent="0.2">
      <c r="A46" s="638" t="s">
        <v>138</v>
      </c>
      <c r="B46" s="540"/>
      <c r="C46" s="542"/>
      <c r="D46" s="608"/>
      <c r="E46" s="540"/>
      <c r="F46" s="542"/>
      <c r="G46" s="633"/>
      <c r="H46" s="540"/>
      <c r="I46" s="540"/>
      <c r="J46" s="542"/>
      <c r="K46" s="60"/>
      <c r="L46" s="645"/>
      <c r="M46" s="538"/>
      <c r="N46" s="2"/>
      <c r="O46" s="2"/>
      <c r="P46" s="2"/>
      <c r="Q46" s="2"/>
      <c r="R46" s="2"/>
      <c r="S46" s="2"/>
      <c r="T46" s="2"/>
      <c r="U46" s="2"/>
      <c r="V46" s="2"/>
      <c r="W46" s="2"/>
      <c r="X46" s="2"/>
      <c r="Y46" s="2"/>
      <c r="Z46" s="2"/>
    </row>
    <row r="47" spans="1:26" ht="78" customHeight="1" x14ac:dyDescent="0.2">
      <c r="A47" s="638" t="s">
        <v>139</v>
      </c>
      <c r="B47" s="540"/>
      <c r="C47" s="542"/>
      <c r="D47" s="608"/>
      <c r="E47" s="540"/>
      <c r="F47" s="542"/>
      <c r="G47" s="633"/>
      <c r="H47" s="540"/>
      <c r="I47" s="540"/>
      <c r="J47" s="542"/>
      <c r="K47" s="61"/>
      <c r="L47" s="645"/>
      <c r="M47" s="538"/>
      <c r="N47" s="2"/>
      <c r="O47" s="2"/>
      <c r="P47" s="2"/>
      <c r="Q47" s="2"/>
      <c r="R47" s="2"/>
      <c r="S47" s="2"/>
      <c r="T47" s="2"/>
      <c r="U47" s="2"/>
      <c r="V47" s="2"/>
      <c r="W47" s="2"/>
      <c r="X47" s="2"/>
      <c r="Y47" s="2"/>
      <c r="Z47" s="2"/>
    </row>
    <row r="48" spans="1:26" ht="49.5" customHeight="1" x14ac:dyDescent="0.2">
      <c r="A48" s="638" t="s">
        <v>140</v>
      </c>
      <c r="B48" s="540"/>
      <c r="C48" s="542"/>
      <c r="D48" s="608"/>
      <c r="E48" s="540"/>
      <c r="F48" s="542"/>
      <c r="G48" s="633"/>
      <c r="H48" s="540"/>
      <c r="I48" s="540"/>
      <c r="J48" s="542"/>
      <c r="K48" s="60"/>
      <c r="L48" s="645"/>
      <c r="M48" s="538"/>
      <c r="N48" s="2"/>
      <c r="O48" s="2"/>
      <c r="P48" s="2"/>
      <c r="Q48" s="2"/>
      <c r="R48" s="2"/>
      <c r="S48" s="2"/>
      <c r="T48" s="2"/>
      <c r="U48" s="2"/>
      <c r="V48" s="2"/>
      <c r="W48" s="2"/>
      <c r="X48" s="2"/>
      <c r="Y48" s="2"/>
      <c r="Z48" s="2"/>
    </row>
    <row r="49" spans="1:26" ht="36" customHeight="1" x14ac:dyDescent="0.2">
      <c r="A49" s="638" t="s">
        <v>141</v>
      </c>
      <c r="B49" s="540"/>
      <c r="C49" s="542"/>
      <c r="D49" s="608"/>
      <c r="E49" s="540"/>
      <c r="F49" s="542"/>
      <c r="G49" s="633"/>
      <c r="H49" s="540"/>
      <c r="I49" s="540"/>
      <c r="J49" s="542"/>
      <c r="K49" s="60"/>
      <c r="L49" s="645"/>
      <c r="M49" s="538"/>
      <c r="N49" s="2"/>
      <c r="O49" s="2"/>
      <c r="P49" s="2"/>
      <c r="Q49" s="2"/>
      <c r="R49" s="2"/>
      <c r="S49" s="2"/>
      <c r="T49" s="2"/>
      <c r="U49" s="2"/>
      <c r="V49" s="2"/>
      <c r="W49" s="2"/>
      <c r="X49" s="2"/>
      <c r="Y49" s="2"/>
      <c r="Z49" s="2"/>
    </row>
    <row r="50" spans="1:26" ht="15.75" customHeight="1" x14ac:dyDescent="0.2">
      <c r="A50" s="609" t="s">
        <v>89</v>
      </c>
      <c r="B50" s="545"/>
      <c r="C50" s="596"/>
      <c r="D50" s="615" t="s">
        <v>155</v>
      </c>
      <c r="E50" s="545"/>
      <c r="F50" s="545"/>
      <c r="G50" s="545"/>
      <c r="H50" s="545"/>
      <c r="I50" s="545"/>
      <c r="J50" s="596"/>
      <c r="K50" s="616"/>
      <c r="L50" s="618"/>
      <c r="M50" s="546"/>
      <c r="N50" s="2"/>
      <c r="O50" s="2"/>
      <c r="P50" s="2"/>
      <c r="Q50" s="2"/>
      <c r="R50" s="2"/>
      <c r="S50" s="2"/>
      <c r="T50" s="2"/>
      <c r="U50" s="2"/>
      <c r="V50" s="2"/>
      <c r="W50" s="2"/>
      <c r="X50" s="2"/>
      <c r="Y50" s="2"/>
      <c r="Z50" s="2"/>
    </row>
    <row r="51" spans="1:26" ht="15.75" customHeight="1" x14ac:dyDescent="0.2">
      <c r="A51" s="547"/>
      <c r="B51" s="548"/>
      <c r="C51" s="610"/>
      <c r="D51" s="547"/>
      <c r="E51" s="548"/>
      <c r="F51" s="548"/>
      <c r="G51" s="548"/>
      <c r="H51" s="548"/>
      <c r="I51" s="548"/>
      <c r="J51" s="610"/>
      <c r="K51" s="617"/>
      <c r="L51" s="547"/>
      <c r="M51" s="549"/>
      <c r="N51" s="2"/>
      <c r="O51" s="2"/>
      <c r="P51" s="2"/>
      <c r="Q51" s="2"/>
      <c r="R51" s="2"/>
      <c r="S51" s="2"/>
      <c r="T51" s="2"/>
      <c r="U51" s="2"/>
      <c r="V51" s="2"/>
      <c r="W51" s="2"/>
      <c r="X51" s="2"/>
      <c r="Y51" s="2"/>
      <c r="Z51" s="2"/>
    </row>
    <row r="52" spans="1:26" ht="15.75" customHeight="1" x14ac:dyDescent="0.2">
      <c r="A52" s="547"/>
      <c r="B52" s="548"/>
      <c r="C52" s="610"/>
      <c r="D52" s="547"/>
      <c r="E52" s="548"/>
      <c r="F52" s="548"/>
      <c r="G52" s="548"/>
      <c r="H52" s="548"/>
      <c r="I52" s="548"/>
      <c r="J52" s="610"/>
      <c r="K52" s="617"/>
      <c r="L52" s="547"/>
      <c r="M52" s="549"/>
      <c r="N52" s="2"/>
      <c r="O52" s="2"/>
      <c r="P52" s="2"/>
      <c r="Q52" s="2"/>
      <c r="R52" s="2"/>
      <c r="S52" s="2"/>
      <c r="T52" s="2"/>
      <c r="U52" s="2"/>
      <c r="V52" s="2"/>
      <c r="W52" s="2"/>
      <c r="X52" s="2"/>
      <c r="Y52" s="2"/>
      <c r="Z52" s="2"/>
    </row>
    <row r="53" spans="1:26" ht="58.5" customHeight="1" x14ac:dyDescent="0.2">
      <c r="A53" s="611"/>
      <c r="B53" s="568"/>
      <c r="C53" s="597"/>
      <c r="D53" s="547"/>
      <c r="E53" s="548"/>
      <c r="F53" s="548"/>
      <c r="G53" s="548"/>
      <c r="H53" s="548"/>
      <c r="I53" s="548"/>
      <c r="J53" s="610"/>
      <c r="K53" s="617"/>
      <c r="L53" s="547"/>
      <c r="M53" s="549"/>
      <c r="N53" s="2"/>
      <c r="O53" s="2"/>
      <c r="P53" s="2"/>
      <c r="Q53" s="2"/>
      <c r="R53" s="2"/>
      <c r="S53" s="2"/>
      <c r="T53" s="2"/>
      <c r="U53" s="2"/>
      <c r="V53" s="2"/>
      <c r="W53" s="2"/>
      <c r="X53" s="2"/>
      <c r="Y53" s="2"/>
      <c r="Z53" s="2"/>
    </row>
    <row r="54" spans="1:26" ht="48.75" customHeight="1" x14ac:dyDescent="0.2">
      <c r="A54" s="612" t="s">
        <v>90</v>
      </c>
      <c r="B54" s="540"/>
      <c r="C54" s="540"/>
      <c r="D54" s="646" t="s">
        <v>91</v>
      </c>
      <c r="E54" s="540"/>
      <c r="F54" s="540"/>
      <c r="G54" s="540"/>
      <c r="H54" s="540"/>
      <c r="I54" s="540"/>
      <c r="J54" s="542"/>
      <c r="K54" s="614"/>
      <c r="L54" s="540"/>
      <c r="M54" s="542"/>
      <c r="N54" s="63"/>
      <c r="O54" s="98"/>
      <c r="P54" s="2"/>
      <c r="Q54" s="2"/>
      <c r="R54" s="2"/>
      <c r="S54" s="2"/>
      <c r="T54" s="2"/>
      <c r="U54" s="2"/>
      <c r="V54" s="2"/>
      <c r="W54" s="2"/>
      <c r="X54" s="2"/>
      <c r="Y54" s="2"/>
      <c r="Z54" s="2"/>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
    <row r="256" spans="1:2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7">
    <mergeCell ref="A37:M37"/>
    <mergeCell ref="A38:M38"/>
    <mergeCell ref="A31:M31"/>
    <mergeCell ref="A32:F32"/>
    <mergeCell ref="G32:M33"/>
    <mergeCell ref="S33:X34"/>
    <mergeCell ref="G34:M36"/>
    <mergeCell ref="L13:M13"/>
    <mergeCell ref="L14:M14"/>
    <mergeCell ref="G14:J14"/>
    <mergeCell ref="D15:M15"/>
    <mergeCell ref="A12:C12"/>
    <mergeCell ref="D12:M12"/>
    <mergeCell ref="A13:C13"/>
    <mergeCell ref="D13:J13"/>
    <mergeCell ref="A14:C14"/>
    <mergeCell ref="D14:F14"/>
    <mergeCell ref="A15:C16"/>
    <mergeCell ref="A9:M9"/>
    <mergeCell ref="A10:M10"/>
    <mergeCell ref="R10:Y10"/>
    <mergeCell ref="A11:C11"/>
    <mergeCell ref="D11:M11"/>
    <mergeCell ref="R11:R12"/>
    <mergeCell ref="T11:X11"/>
    <mergeCell ref="D8:J8"/>
    <mergeCell ref="L8:M8"/>
    <mergeCell ref="A1:M3"/>
    <mergeCell ref="A4:M4"/>
    <mergeCell ref="A5:M5"/>
    <mergeCell ref="A6:M6"/>
    <mergeCell ref="A7:C7"/>
    <mergeCell ref="D7:M7"/>
    <mergeCell ref="A8:C8"/>
    <mergeCell ref="A50:C53"/>
    <mergeCell ref="A54:C54"/>
    <mergeCell ref="A41:C41"/>
    <mergeCell ref="A42:C42"/>
    <mergeCell ref="A45:C45"/>
    <mergeCell ref="A46:C46"/>
    <mergeCell ref="A47:C47"/>
    <mergeCell ref="A48:C48"/>
    <mergeCell ref="A49:C49"/>
    <mergeCell ref="D50:J53"/>
    <mergeCell ref="K50:K53"/>
    <mergeCell ref="L50:M53"/>
    <mergeCell ref="D54:J54"/>
    <mergeCell ref="K54:M54"/>
    <mergeCell ref="G46:J46"/>
    <mergeCell ref="L46:M46"/>
    <mergeCell ref="D49:F49"/>
    <mergeCell ref="G49:J49"/>
    <mergeCell ref="L49:M49"/>
    <mergeCell ref="D46:F46"/>
    <mergeCell ref="D47:F47"/>
    <mergeCell ref="G47:J47"/>
    <mergeCell ref="L47:M47"/>
    <mergeCell ref="D48:F48"/>
    <mergeCell ref="G48:J48"/>
    <mergeCell ref="L48:M48"/>
    <mergeCell ref="A43:M43"/>
    <mergeCell ref="A44:M44"/>
    <mergeCell ref="D45:F45"/>
    <mergeCell ref="G45:J45"/>
    <mergeCell ref="L45:M45"/>
    <mergeCell ref="L41:M41"/>
    <mergeCell ref="L42:M42"/>
    <mergeCell ref="A39:C40"/>
    <mergeCell ref="D39:F40"/>
    <mergeCell ref="G39:J40"/>
    <mergeCell ref="K39:K40"/>
    <mergeCell ref="L39:M40"/>
    <mergeCell ref="D41:J41"/>
    <mergeCell ref="D42:J42"/>
    <mergeCell ref="A27:C27"/>
    <mergeCell ref="D27:J27"/>
    <mergeCell ref="L27:M27"/>
    <mergeCell ref="A28:C29"/>
    <mergeCell ref="D28:F28"/>
    <mergeCell ref="G28:K28"/>
    <mergeCell ref="L28:M28"/>
    <mergeCell ref="D29:F29"/>
    <mergeCell ref="G29:K29"/>
    <mergeCell ref="L29:M29"/>
    <mergeCell ref="A23:M23"/>
    <mergeCell ref="T24:U24"/>
    <mergeCell ref="A24:M24"/>
    <mergeCell ref="A25:M25"/>
    <mergeCell ref="A26:C26"/>
    <mergeCell ref="D26:M26"/>
    <mergeCell ref="L16:M16"/>
    <mergeCell ref="D17:M17"/>
    <mergeCell ref="D16:F16"/>
    <mergeCell ref="G16:J16"/>
    <mergeCell ref="A17:C22"/>
    <mergeCell ref="I18:M22"/>
    <mergeCell ref="D20:H22"/>
  </mergeCells>
  <conditionalFormatting sqref="F34:F35">
    <cfRule type="notContainsBlanks" dxfId="0" priority="1">
      <formula>LEN(TRIM(F34))&gt;0</formula>
    </cfRule>
  </conditionalFormatting>
  <dataValidations count="5">
    <dataValidation type="list" allowBlank="1" showInputMessage="1" showErrorMessage="1" prompt=" - " sqref="D7" xr:uid="{00000000-0002-0000-0200-000000000000}">
      <formula1>$A$142:$A$146</formula1>
    </dataValidation>
    <dataValidation type="list" allowBlank="1" showInputMessage="1" showErrorMessage="1" prompt=" - " sqref="D13" xr:uid="{00000000-0002-0000-0200-000001000000}">
      <formula1>$A$118:$A$125</formula1>
    </dataValidation>
    <dataValidation type="list" allowBlank="1" showInputMessage="1" showErrorMessage="1" prompt=" - " sqref="D12" xr:uid="{00000000-0002-0000-0200-000002000000}">
      <formula1>$A$107:$A$112</formula1>
    </dataValidation>
    <dataValidation type="list" allowBlank="1" showInputMessage="1" showErrorMessage="1" prompt=" - " sqref="L8" xr:uid="{00000000-0002-0000-0200-000003000000}">
      <formula1>$B$114:$B$126</formula1>
    </dataValidation>
    <dataValidation type="list" allowBlank="1" showInputMessage="1" showErrorMessage="1" prompt=" - " sqref="D8" xr:uid="{00000000-0002-0000-0200-000004000000}">
      <formula1>$A$132:$A$134</formula1>
    </dataValidation>
  </dataValidations>
  <pageMargins left="0.7" right="0.7" top="0.75" bottom="0.75" header="0" footer="0"/>
  <pageSetup orientation="landscape"/>
  <headerFooter>
    <oddFooter>&amp;LV5-20-05-2022</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6699"/>
  </sheetPr>
  <dimension ref="A1:AC1000"/>
  <sheetViews>
    <sheetView workbookViewId="0"/>
  </sheetViews>
  <sheetFormatPr baseColWidth="10" defaultColWidth="12.5703125" defaultRowHeight="15" customHeight="1" x14ac:dyDescent="0.2"/>
  <cols>
    <col min="1" max="1" width="14.140625" customWidth="1"/>
    <col min="2" max="2" width="12.42578125" customWidth="1"/>
    <col min="3" max="3" width="21.42578125" customWidth="1"/>
    <col min="4" max="4" width="20.5703125" customWidth="1"/>
    <col min="5" max="5" width="20.42578125" customWidth="1"/>
    <col min="6" max="6" width="20.140625" customWidth="1"/>
    <col min="7" max="7" width="22.85546875" customWidth="1"/>
    <col min="8" max="8" width="16.140625" customWidth="1"/>
    <col min="9" max="9" width="8" customWidth="1"/>
    <col min="10" max="10" width="8.5703125" customWidth="1"/>
    <col min="11" max="11" width="9" customWidth="1"/>
    <col min="12" max="12" width="9.42578125" customWidth="1"/>
    <col min="13" max="13" width="23.42578125" customWidth="1"/>
    <col min="14" max="14" width="18.42578125" customWidth="1"/>
    <col min="15" max="15" width="29.85546875" customWidth="1"/>
    <col min="16" max="16" width="11.42578125" customWidth="1"/>
    <col min="17" max="19" width="10.5703125" hidden="1" customWidth="1"/>
    <col min="20" max="20" width="21.42578125" customWidth="1"/>
    <col min="21" max="21" width="14.42578125" customWidth="1"/>
    <col min="22" max="23" width="11.42578125" customWidth="1"/>
    <col min="24" max="24" width="13" customWidth="1"/>
    <col min="25" max="25" width="11.42578125" customWidth="1"/>
    <col min="26" max="26" width="13" customWidth="1"/>
    <col min="27" max="27" width="15.42578125" customWidth="1"/>
    <col min="28" max="29" width="11.42578125" customWidth="1"/>
  </cols>
  <sheetData>
    <row r="1" spans="1:29" ht="23.25" customHeight="1" x14ac:dyDescent="0.2">
      <c r="A1" s="565"/>
      <c r="B1" s="548"/>
      <c r="C1" s="548"/>
      <c r="D1" s="548"/>
      <c r="E1" s="548"/>
      <c r="F1" s="548"/>
      <c r="G1" s="548"/>
      <c r="H1" s="548"/>
      <c r="I1" s="548"/>
      <c r="J1" s="548"/>
      <c r="K1" s="548"/>
      <c r="L1" s="548"/>
      <c r="M1" s="548"/>
      <c r="N1" s="548"/>
      <c r="O1" s="549"/>
      <c r="P1" s="2"/>
      <c r="Q1" s="2"/>
      <c r="R1" s="2"/>
      <c r="S1" s="2"/>
      <c r="T1" s="2"/>
      <c r="U1" s="2"/>
      <c r="V1" s="2"/>
      <c r="W1" s="2"/>
      <c r="X1" s="2"/>
      <c r="Y1" s="2"/>
      <c r="Z1" s="2"/>
      <c r="AA1" s="2"/>
      <c r="AB1" s="2"/>
      <c r="AC1" s="2"/>
    </row>
    <row r="2" spans="1:29" ht="23.25" customHeight="1" x14ac:dyDescent="0.2">
      <c r="A2" s="566"/>
      <c r="B2" s="548"/>
      <c r="C2" s="548"/>
      <c r="D2" s="548"/>
      <c r="E2" s="548"/>
      <c r="F2" s="548"/>
      <c r="G2" s="548"/>
      <c r="H2" s="548"/>
      <c r="I2" s="548"/>
      <c r="J2" s="548"/>
      <c r="K2" s="548"/>
      <c r="L2" s="548"/>
      <c r="M2" s="548"/>
      <c r="N2" s="548"/>
      <c r="O2" s="549"/>
      <c r="P2" s="2"/>
      <c r="Q2" s="2"/>
      <c r="R2" s="2"/>
      <c r="S2" s="2"/>
      <c r="T2" s="2"/>
      <c r="U2" s="2"/>
      <c r="V2" s="2"/>
      <c r="W2" s="2"/>
      <c r="X2" s="2"/>
      <c r="Y2" s="2"/>
      <c r="Z2" s="2"/>
      <c r="AA2" s="2"/>
      <c r="AB2" s="2"/>
      <c r="AC2" s="2"/>
    </row>
    <row r="3" spans="1:29" ht="23.25" customHeight="1" x14ac:dyDescent="0.2">
      <c r="A3" s="567"/>
      <c r="B3" s="568"/>
      <c r="C3" s="568"/>
      <c r="D3" s="568"/>
      <c r="E3" s="568"/>
      <c r="F3" s="568"/>
      <c r="G3" s="568"/>
      <c r="H3" s="568"/>
      <c r="I3" s="568"/>
      <c r="J3" s="568"/>
      <c r="K3" s="568"/>
      <c r="L3" s="568"/>
      <c r="M3" s="568"/>
      <c r="N3" s="568"/>
      <c r="O3" s="569"/>
      <c r="P3" s="2"/>
      <c r="Q3" s="2"/>
      <c r="R3" s="2"/>
      <c r="S3" s="2"/>
      <c r="T3" s="2"/>
      <c r="U3" s="2"/>
      <c r="V3" s="2"/>
      <c r="W3" s="2"/>
      <c r="X3" s="2"/>
      <c r="Y3" s="2"/>
      <c r="Z3" s="2"/>
      <c r="AA3" s="2"/>
      <c r="AB3" s="2"/>
      <c r="AC3" s="2"/>
    </row>
    <row r="4" spans="1:29" ht="9.75" customHeight="1" x14ac:dyDescent="0.2">
      <c r="A4" s="570"/>
      <c r="B4" s="540"/>
      <c r="C4" s="540"/>
      <c r="D4" s="540"/>
      <c r="E4" s="540"/>
      <c r="F4" s="540"/>
      <c r="G4" s="540"/>
      <c r="H4" s="540"/>
      <c r="I4" s="540"/>
      <c r="J4" s="540"/>
      <c r="K4" s="540"/>
      <c r="L4" s="540"/>
      <c r="M4" s="540"/>
      <c r="N4" s="540"/>
      <c r="O4" s="538"/>
      <c r="P4" s="2"/>
      <c r="Q4" s="2"/>
      <c r="R4" s="2"/>
      <c r="S4" s="2"/>
      <c r="T4" s="2"/>
      <c r="U4" s="2"/>
      <c r="V4" s="2"/>
      <c r="W4" s="2"/>
      <c r="X4" s="2"/>
      <c r="Y4" s="2"/>
      <c r="Z4" s="2"/>
      <c r="AA4" s="2"/>
      <c r="AB4" s="2"/>
      <c r="AC4" s="2"/>
    </row>
    <row r="5" spans="1:29" ht="29.25" customHeight="1" x14ac:dyDescent="0.2">
      <c r="A5" s="720" t="s">
        <v>0</v>
      </c>
      <c r="B5" s="562"/>
      <c r="C5" s="562"/>
      <c r="D5" s="562"/>
      <c r="E5" s="562"/>
      <c r="F5" s="562"/>
      <c r="G5" s="562"/>
      <c r="H5" s="562"/>
      <c r="I5" s="562"/>
      <c r="J5" s="562"/>
      <c r="K5" s="562"/>
      <c r="L5" s="562"/>
      <c r="M5" s="562"/>
      <c r="N5" s="562"/>
      <c r="O5" s="563"/>
      <c r="P5" s="2"/>
      <c r="Q5" s="2"/>
      <c r="R5" s="2"/>
      <c r="S5" s="2"/>
      <c r="T5" s="2"/>
      <c r="U5" s="2"/>
      <c r="V5" s="2"/>
      <c r="W5" s="2"/>
      <c r="X5" s="2"/>
      <c r="Y5" s="2"/>
      <c r="Z5" s="2"/>
      <c r="AA5" s="2"/>
      <c r="AB5" s="2"/>
      <c r="AC5" s="2"/>
    </row>
    <row r="6" spans="1:29" ht="24" customHeight="1" x14ac:dyDescent="0.2">
      <c r="A6" s="572" t="s">
        <v>1</v>
      </c>
      <c r="B6" s="573"/>
      <c r="C6" s="573"/>
      <c r="D6" s="573"/>
      <c r="E6" s="573"/>
      <c r="F6" s="573"/>
      <c r="G6" s="573"/>
      <c r="H6" s="573"/>
      <c r="I6" s="573"/>
      <c r="J6" s="573"/>
      <c r="K6" s="573"/>
      <c r="L6" s="573"/>
      <c r="M6" s="573"/>
      <c r="N6" s="573"/>
      <c r="O6" s="574"/>
      <c r="P6" s="2"/>
      <c r="Q6" s="2"/>
      <c r="R6" s="2"/>
      <c r="S6" s="2"/>
      <c r="T6" s="2"/>
      <c r="U6" s="2"/>
      <c r="V6" s="2"/>
      <c r="W6" s="2"/>
      <c r="X6" s="2"/>
      <c r="Y6" s="2"/>
      <c r="Z6" s="2"/>
      <c r="AA6" s="2"/>
      <c r="AB6" s="2"/>
      <c r="AC6" s="2"/>
    </row>
    <row r="7" spans="1:29" ht="56.25" customHeight="1" x14ac:dyDescent="0.2">
      <c r="A7" s="575" t="s">
        <v>2</v>
      </c>
      <c r="B7" s="559"/>
      <c r="C7" s="576"/>
      <c r="D7" s="577" t="s">
        <v>3</v>
      </c>
      <c r="E7" s="559"/>
      <c r="F7" s="559"/>
      <c r="G7" s="559"/>
      <c r="H7" s="559"/>
      <c r="I7" s="559"/>
      <c r="J7" s="559"/>
      <c r="K7" s="559"/>
      <c r="L7" s="559"/>
      <c r="M7" s="559"/>
      <c r="N7" s="559"/>
      <c r="O7" s="560"/>
      <c r="P7" s="2"/>
      <c r="Q7" s="2"/>
      <c r="R7" s="2"/>
      <c r="S7" s="2"/>
      <c r="T7" s="2"/>
      <c r="U7" s="2"/>
      <c r="V7" s="2"/>
      <c r="W7" s="2"/>
      <c r="X7" s="2"/>
      <c r="Y7" s="2"/>
      <c r="Z7" s="2"/>
      <c r="AA7" s="2"/>
      <c r="AB7" s="2"/>
      <c r="AC7" s="2"/>
    </row>
    <row r="8" spans="1:29" ht="34.5" customHeight="1" x14ac:dyDescent="0.2">
      <c r="A8" s="578" t="s">
        <v>4</v>
      </c>
      <c r="B8" s="562"/>
      <c r="C8" s="579"/>
      <c r="D8" s="564" t="s">
        <v>120</v>
      </c>
      <c r="E8" s="562"/>
      <c r="F8" s="562"/>
      <c r="G8" s="562"/>
      <c r="H8" s="562"/>
      <c r="I8" s="562"/>
      <c r="J8" s="562"/>
      <c r="K8" s="562"/>
      <c r="L8" s="563"/>
      <c r="M8" s="3" t="s">
        <v>6</v>
      </c>
      <c r="N8" s="564" t="s">
        <v>116</v>
      </c>
      <c r="O8" s="563"/>
      <c r="P8" s="2"/>
      <c r="Q8" s="2"/>
      <c r="R8" s="2"/>
      <c r="S8" s="2"/>
      <c r="T8" s="2"/>
      <c r="U8" s="2"/>
      <c r="V8" s="2"/>
      <c r="W8" s="2"/>
      <c r="X8" s="2"/>
      <c r="Y8" s="2"/>
      <c r="Z8" s="2"/>
      <c r="AA8" s="2"/>
      <c r="AB8" s="2"/>
      <c r="AC8" s="2"/>
    </row>
    <row r="9" spans="1:29" ht="16.5" customHeight="1" x14ac:dyDescent="0.2">
      <c r="A9" s="725"/>
      <c r="B9" s="581"/>
      <c r="C9" s="581"/>
      <c r="D9" s="581"/>
      <c r="E9" s="581"/>
      <c r="F9" s="581"/>
      <c r="G9" s="581"/>
      <c r="H9" s="581"/>
      <c r="I9" s="581"/>
      <c r="J9" s="581"/>
      <c r="K9" s="581"/>
      <c r="L9" s="581"/>
      <c r="M9" s="581"/>
      <c r="N9" s="581"/>
      <c r="O9" s="582"/>
      <c r="P9" s="2"/>
      <c r="Q9" s="2"/>
      <c r="R9" s="2"/>
      <c r="S9" s="2"/>
      <c r="T9" s="2"/>
      <c r="U9" s="2"/>
      <c r="V9" s="2"/>
      <c r="W9" s="2"/>
      <c r="X9" s="2"/>
      <c r="Y9" s="2"/>
      <c r="Z9" s="2"/>
      <c r="AA9" s="2"/>
      <c r="AB9" s="2"/>
      <c r="AC9" s="2"/>
    </row>
    <row r="10" spans="1:29" ht="25.5" customHeight="1" x14ac:dyDescent="0.2">
      <c r="A10" s="557" t="s">
        <v>8</v>
      </c>
      <c r="B10" s="555"/>
      <c r="C10" s="555"/>
      <c r="D10" s="555"/>
      <c r="E10" s="555"/>
      <c r="F10" s="555"/>
      <c r="G10" s="555"/>
      <c r="H10" s="555"/>
      <c r="I10" s="555"/>
      <c r="J10" s="555"/>
      <c r="K10" s="555"/>
      <c r="L10" s="555"/>
      <c r="M10" s="555"/>
      <c r="N10" s="555"/>
      <c r="O10" s="556"/>
      <c r="P10" s="2"/>
      <c r="Q10" s="2"/>
      <c r="R10" s="2"/>
      <c r="S10" s="2"/>
      <c r="T10" s="583" t="s">
        <v>9</v>
      </c>
      <c r="U10" s="540"/>
      <c r="V10" s="540"/>
      <c r="W10" s="540"/>
      <c r="X10" s="540"/>
      <c r="Y10" s="540"/>
      <c r="Z10" s="540"/>
      <c r="AA10" s="542"/>
      <c r="AB10" s="2"/>
      <c r="AC10" s="2"/>
    </row>
    <row r="11" spans="1:29" ht="27" customHeight="1" x14ac:dyDescent="0.2">
      <c r="A11" s="575" t="s">
        <v>10</v>
      </c>
      <c r="B11" s="559"/>
      <c r="C11" s="576"/>
      <c r="D11" s="637" t="s">
        <v>290</v>
      </c>
      <c r="E11" s="559"/>
      <c r="F11" s="559"/>
      <c r="G11" s="559"/>
      <c r="H11" s="559"/>
      <c r="I11" s="559"/>
      <c r="J11" s="559"/>
      <c r="K11" s="559"/>
      <c r="L11" s="559"/>
      <c r="M11" s="559"/>
      <c r="N11" s="559"/>
      <c r="O11" s="560"/>
      <c r="P11" s="4"/>
      <c r="Q11" s="4"/>
      <c r="R11" s="4"/>
      <c r="S11" s="2"/>
      <c r="T11" s="729" t="s">
        <v>11</v>
      </c>
      <c r="U11" s="118" t="s">
        <v>12</v>
      </c>
      <c r="V11" s="730" t="s">
        <v>13</v>
      </c>
      <c r="W11" s="540"/>
      <c r="X11" s="540"/>
      <c r="Y11" s="540"/>
      <c r="Z11" s="540"/>
      <c r="AA11" s="119" t="s">
        <v>14</v>
      </c>
      <c r="AB11" s="4"/>
      <c r="AC11" s="4"/>
    </row>
    <row r="12" spans="1:29" ht="36.75" customHeight="1" x14ac:dyDescent="0.2">
      <c r="A12" s="591" t="s">
        <v>15</v>
      </c>
      <c r="B12" s="540"/>
      <c r="C12" s="542"/>
      <c r="D12" s="838" t="s">
        <v>98</v>
      </c>
      <c r="E12" s="540"/>
      <c r="F12" s="540"/>
      <c r="G12" s="540"/>
      <c r="H12" s="540"/>
      <c r="I12" s="540"/>
      <c r="J12" s="540"/>
      <c r="K12" s="540"/>
      <c r="L12" s="540"/>
      <c r="M12" s="540"/>
      <c r="N12" s="540"/>
      <c r="O12" s="538"/>
      <c r="P12" s="265" t="s">
        <v>291</v>
      </c>
      <c r="Q12" s="4"/>
      <c r="R12" s="4"/>
      <c r="S12" s="2"/>
      <c r="T12" s="585"/>
      <c r="U12" s="120" t="s">
        <v>17</v>
      </c>
      <c r="V12" s="121" t="s">
        <v>18</v>
      </c>
      <c r="W12" s="121" t="s">
        <v>19</v>
      </c>
      <c r="X12" s="121" t="s">
        <v>20</v>
      </c>
      <c r="Y12" s="121" t="s">
        <v>21</v>
      </c>
      <c r="Z12" s="122" t="s">
        <v>22</v>
      </c>
      <c r="AA12" s="123"/>
      <c r="AB12" s="4"/>
      <c r="AC12" s="4"/>
    </row>
    <row r="13" spans="1:29" ht="38.25" customHeight="1" x14ac:dyDescent="0.2">
      <c r="A13" s="591" t="s">
        <v>23</v>
      </c>
      <c r="B13" s="540"/>
      <c r="C13" s="542"/>
      <c r="D13" s="593" t="s">
        <v>292</v>
      </c>
      <c r="E13" s="540"/>
      <c r="F13" s="540"/>
      <c r="G13" s="540"/>
      <c r="H13" s="540"/>
      <c r="I13" s="540"/>
      <c r="J13" s="540"/>
      <c r="K13" s="540"/>
      <c r="L13" s="542"/>
      <c r="M13" s="11" t="s">
        <v>24</v>
      </c>
      <c r="N13" s="587" t="s">
        <v>293</v>
      </c>
      <c r="O13" s="538"/>
      <c r="P13" s="4"/>
      <c r="Q13" s="4"/>
      <c r="R13" s="4"/>
      <c r="S13" s="4"/>
      <c r="T13" s="125" t="s">
        <v>25</v>
      </c>
      <c r="U13" s="13"/>
      <c r="V13" s="14" t="s">
        <v>26</v>
      </c>
      <c r="W13" s="15"/>
      <c r="X13" s="16"/>
      <c r="Y13" s="16"/>
      <c r="Z13" s="16"/>
      <c r="AA13" s="125" t="s">
        <v>27</v>
      </c>
      <c r="AB13" s="4"/>
      <c r="AC13" s="4"/>
    </row>
    <row r="14" spans="1:29" ht="34.5" customHeight="1" x14ac:dyDescent="0.2">
      <c r="A14" s="591" t="s">
        <v>28</v>
      </c>
      <c r="B14" s="540"/>
      <c r="C14" s="542"/>
      <c r="D14" s="594" t="s">
        <v>29</v>
      </c>
      <c r="E14" s="540"/>
      <c r="F14" s="540"/>
      <c r="G14" s="540"/>
      <c r="H14" s="542"/>
      <c r="I14" s="589" t="s">
        <v>30</v>
      </c>
      <c r="J14" s="540"/>
      <c r="K14" s="540"/>
      <c r="L14" s="542"/>
      <c r="M14" s="99" t="s">
        <v>31</v>
      </c>
      <c r="N14" s="588" t="s">
        <v>32</v>
      </c>
      <c r="O14" s="538"/>
      <c r="P14" s="4"/>
      <c r="Q14" s="4"/>
      <c r="R14" s="4"/>
      <c r="S14" s="4"/>
      <c r="T14" s="131" t="s">
        <v>33</v>
      </c>
      <c r="U14" s="16"/>
      <c r="V14" s="20"/>
      <c r="W14" s="21" t="s">
        <v>26</v>
      </c>
      <c r="X14" s="16"/>
      <c r="Y14" s="16"/>
      <c r="Z14" s="16"/>
      <c r="AA14" s="131" t="s">
        <v>27</v>
      </c>
      <c r="AB14" s="4"/>
      <c r="AC14" s="4"/>
    </row>
    <row r="15" spans="1:29" ht="24.75" customHeight="1" x14ac:dyDescent="0.2">
      <c r="A15" s="711" t="s">
        <v>34</v>
      </c>
      <c r="B15" s="545"/>
      <c r="C15" s="596"/>
      <c r="D15" s="833" t="s">
        <v>166</v>
      </c>
      <c r="E15" s="540"/>
      <c r="F15" s="540"/>
      <c r="G15" s="540"/>
      <c r="H15" s="540"/>
      <c r="I15" s="540"/>
      <c r="J15" s="540"/>
      <c r="K15" s="540"/>
      <c r="L15" s="540"/>
      <c r="M15" s="540"/>
      <c r="N15" s="540"/>
      <c r="O15" s="538"/>
      <c r="P15" s="4"/>
      <c r="Q15" s="4"/>
      <c r="R15" s="4"/>
      <c r="S15" s="4"/>
      <c r="T15" s="131" t="s">
        <v>35</v>
      </c>
      <c r="U15" s="16"/>
      <c r="V15" s="16"/>
      <c r="W15" s="21" t="s">
        <v>26</v>
      </c>
      <c r="X15" s="21" t="s">
        <v>26</v>
      </c>
      <c r="Y15" s="16"/>
      <c r="Z15" s="16"/>
      <c r="AA15" s="131" t="s">
        <v>35</v>
      </c>
      <c r="AB15" s="4"/>
      <c r="AC15" s="4"/>
    </row>
    <row r="16" spans="1:29" ht="36.75" customHeight="1" x14ac:dyDescent="0.2">
      <c r="A16" s="567"/>
      <c r="B16" s="568"/>
      <c r="C16" s="597"/>
      <c r="D16" s="635" t="s">
        <v>36</v>
      </c>
      <c r="E16" s="540"/>
      <c r="F16" s="540"/>
      <c r="G16" s="540"/>
      <c r="H16" s="542"/>
      <c r="I16" s="543" t="s">
        <v>37</v>
      </c>
      <c r="J16" s="540"/>
      <c r="K16" s="540"/>
      <c r="L16" s="542"/>
      <c r="M16" s="22" t="s">
        <v>38</v>
      </c>
      <c r="N16" s="634" t="s">
        <v>39</v>
      </c>
      <c r="O16" s="538"/>
      <c r="P16" s="4"/>
      <c r="Q16" s="4"/>
      <c r="R16" s="4"/>
      <c r="S16" s="4"/>
      <c r="T16" s="131" t="s">
        <v>40</v>
      </c>
      <c r="U16" s="16"/>
      <c r="V16" s="16"/>
      <c r="W16" s="16"/>
      <c r="X16" s="21" t="s">
        <v>26</v>
      </c>
      <c r="Y16" s="21" t="s">
        <v>26</v>
      </c>
      <c r="Z16" s="21" t="s">
        <v>26</v>
      </c>
      <c r="AA16" s="131" t="s">
        <v>40</v>
      </c>
      <c r="AB16" s="4"/>
      <c r="AC16" s="4"/>
    </row>
    <row r="17" spans="1:29" ht="39.75" customHeight="1" x14ac:dyDescent="0.2">
      <c r="A17" s="711" t="s">
        <v>41</v>
      </c>
      <c r="B17" s="545"/>
      <c r="C17" s="596"/>
      <c r="D17" s="829" t="s">
        <v>315</v>
      </c>
      <c r="E17" s="540"/>
      <c r="F17" s="540"/>
      <c r="G17" s="540"/>
      <c r="H17" s="540"/>
      <c r="I17" s="540"/>
      <c r="J17" s="540"/>
      <c r="K17" s="540"/>
      <c r="L17" s="540"/>
      <c r="M17" s="540"/>
      <c r="N17" s="540"/>
      <c r="O17" s="538"/>
      <c r="P17" s="4"/>
      <c r="Q17" s="4"/>
      <c r="R17" s="4"/>
      <c r="S17" s="4"/>
      <c r="T17" s="135" t="s">
        <v>42</v>
      </c>
      <c r="U17" s="24"/>
      <c r="V17" s="24"/>
      <c r="W17" s="24"/>
      <c r="X17" s="24"/>
      <c r="Y17" s="25" t="s">
        <v>26</v>
      </c>
      <c r="Z17" s="26" t="s">
        <v>26</v>
      </c>
      <c r="AA17" s="135" t="s">
        <v>42</v>
      </c>
      <c r="AB17" s="4"/>
      <c r="AC17" s="4"/>
    </row>
    <row r="18" spans="1:29" ht="20.25" customHeight="1" x14ac:dyDescent="0.2">
      <c r="A18" s="566"/>
      <c r="B18" s="548"/>
      <c r="C18" s="610"/>
      <c r="D18" s="139" t="s">
        <v>43</v>
      </c>
      <c r="E18" s="140">
        <v>2018</v>
      </c>
      <c r="F18" s="140">
        <v>2019</v>
      </c>
      <c r="G18" s="140">
        <v>2020</v>
      </c>
      <c r="H18" s="140">
        <v>2021</v>
      </c>
      <c r="I18" s="837" t="s">
        <v>295</v>
      </c>
      <c r="J18" s="545"/>
      <c r="K18" s="545"/>
      <c r="L18" s="545"/>
      <c r="M18" s="545"/>
      <c r="N18" s="545"/>
      <c r="O18" s="546"/>
      <c r="P18" s="4"/>
      <c r="Q18" s="4"/>
      <c r="R18" s="4"/>
      <c r="S18" s="2"/>
      <c r="T18" s="2"/>
      <c r="U18" s="2"/>
      <c r="V18" s="2"/>
      <c r="W18" s="2"/>
      <c r="X18" s="2"/>
      <c r="Y18" s="2"/>
      <c r="Z18" s="2"/>
      <c r="AA18" s="2"/>
      <c r="AB18" s="4"/>
      <c r="AC18" s="4"/>
    </row>
    <row r="19" spans="1:29" ht="20.25" customHeight="1" x14ac:dyDescent="0.2">
      <c r="A19" s="566"/>
      <c r="B19" s="548"/>
      <c r="C19" s="610"/>
      <c r="D19" s="141" t="s">
        <v>44</v>
      </c>
      <c r="E19" s="254" t="s">
        <v>27</v>
      </c>
      <c r="F19" s="254" t="s">
        <v>27</v>
      </c>
      <c r="G19" s="254" t="s">
        <v>27</v>
      </c>
      <c r="H19" s="254" t="s">
        <v>27</v>
      </c>
      <c r="I19" s="548"/>
      <c r="J19" s="548"/>
      <c r="K19" s="548"/>
      <c r="L19" s="548"/>
      <c r="M19" s="548"/>
      <c r="N19" s="548"/>
      <c r="O19" s="549"/>
      <c r="P19" s="2"/>
      <c r="Q19" s="2"/>
      <c r="R19" s="2"/>
      <c r="S19" s="2"/>
      <c r="T19" s="2"/>
      <c r="U19" s="2"/>
      <c r="V19" s="2"/>
      <c r="W19" s="2"/>
      <c r="X19" s="2"/>
      <c r="Y19" s="2"/>
      <c r="Z19" s="2"/>
      <c r="AA19" s="142"/>
      <c r="AB19" s="2"/>
      <c r="AC19" s="2"/>
    </row>
    <row r="20" spans="1:29" ht="18.75" customHeight="1" x14ac:dyDescent="0.2">
      <c r="A20" s="566"/>
      <c r="B20" s="548"/>
      <c r="C20" s="610"/>
      <c r="D20" s="266"/>
      <c r="E20" s="267"/>
      <c r="F20" s="267"/>
      <c r="G20" s="267"/>
      <c r="H20" s="267"/>
      <c r="I20" s="548"/>
      <c r="J20" s="548"/>
      <c r="K20" s="548"/>
      <c r="L20" s="548"/>
      <c r="M20" s="548"/>
      <c r="N20" s="548"/>
      <c r="O20" s="549"/>
      <c r="P20" s="2"/>
      <c r="Q20" s="2"/>
      <c r="R20" s="2"/>
      <c r="S20" s="2"/>
      <c r="T20" s="2"/>
      <c r="U20" s="2"/>
      <c r="V20" s="2"/>
      <c r="W20" s="2"/>
      <c r="X20" s="2"/>
      <c r="Y20" s="2"/>
      <c r="Z20" s="2"/>
      <c r="AA20" s="2"/>
      <c r="AB20" s="2"/>
      <c r="AC20" s="2"/>
    </row>
    <row r="21" spans="1:29" ht="12.75" customHeight="1" x14ac:dyDescent="0.2">
      <c r="A21" s="566"/>
      <c r="B21" s="548"/>
      <c r="C21" s="610"/>
      <c r="D21" s="268"/>
      <c r="E21" s="45"/>
      <c r="F21" s="45"/>
      <c r="G21" s="45"/>
      <c r="H21" s="45"/>
      <c r="I21" s="548"/>
      <c r="J21" s="548"/>
      <c r="K21" s="548"/>
      <c r="L21" s="548"/>
      <c r="M21" s="548"/>
      <c r="N21" s="548"/>
      <c r="O21" s="549"/>
      <c r="P21" s="2"/>
      <c r="Q21" s="2"/>
      <c r="R21" s="2"/>
      <c r="S21" s="2"/>
      <c r="T21" s="2"/>
      <c r="U21" s="2"/>
      <c r="V21" s="2"/>
      <c r="W21" s="2"/>
      <c r="X21" s="2"/>
      <c r="Y21" s="2"/>
      <c r="Z21" s="2"/>
      <c r="AA21" s="2"/>
      <c r="AB21" s="2"/>
      <c r="AC21" s="2"/>
    </row>
    <row r="22" spans="1:29" ht="13.5" customHeight="1" x14ac:dyDescent="0.2">
      <c r="A22" s="601"/>
      <c r="B22" s="551"/>
      <c r="C22" s="602"/>
      <c r="D22" s="269"/>
      <c r="E22" s="270"/>
      <c r="F22" s="270"/>
      <c r="G22" s="270"/>
      <c r="H22" s="270"/>
      <c r="I22" s="551"/>
      <c r="J22" s="551"/>
      <c r="K22" s="551"/>
      <c r="L22" s="551"/>
      <c r="M22" s="551"/>
      <c r="N22" s="551"/>
      <c r="O22" s="552"/>
      <c r="P22" s="2"/>
      <c r="Q22" s="2"/>
      <c r="R22" s="2"/>
      <c r="S22" s="2"/>
      <c r="T22" s="2"/>
      <c r="U22" s="2"/>
      <c r="V22" s="2"/>
      <c r="W22" s="2"/>
      <c r="X22" s="2"/>
      <c r="Y22" s="2"/>
      <c r="Z22" s="2"/>
      <c r="AA22" s="2"/>
      <c r="AB22" s="2"/>
      <c r="AC22" s="2"/>
    </row>
    <row r="23" spans="1:29" ht="9" customHeight="1" x14ac:dyDescent="0.2">
      <c r="A23" s="715"/>
      <c r="B23" s="555"/>
      <c r="C23" s="555"/>
      <c r="D23" s="555"/>
      <c r="E23" s="555"/>
      <c r="F23" s="555"/>
      <c r="G23" s="555"/>
      <c r="H23" s="555"/>
      <c r="I23" s="555"/>
      <c r="J23" s="555"/>
      <c r="K23" s="555"/>
      <c r="L23" s="555"/>
      <c r="M23" s="555"/>
      <c r="N23" s="555"/>
      <c r="O23" s="556"/>
      <c r="P23" s="2"/>
      <c r="Q23" s="2"/>
      <c r="R23" s="2"/>
      <c r="S23" s="2"/>
      <c r="T23" s="2"/>
      <c r="U23" s="2"/>
      <c r="V23" s="2"/>
      <c r="W23" s="2"/>
      <c r="X23" s="2"/>
      <c r="Y23" s="2"/>
      <c r="Z23" s="2"/>
      <c r="AA23" s="2"/>
      <c r="AB23" s="2"/>
      <c r="AC23" s="2"/>
    </row>
    <row r="24" spans="1:29" ht="36" customHeight="1" x14ac:dyDescent="0.2">
      <c r="A24" s="557" t="s">
        <v>45</v>
      </c>
      <c r="B24" s="555"/>
      <c r="C24" s="555"/>
      <c r="D24" s="555"/>
      <c r="E24" s="555"/>
      <c r="F24" s="555"/>
      <c r="G24" s="555"/>
      <c r="H24" s="555"/>
      <c r="I24" s="555"/>
      <c r="J24" s="555"/>
      <c r="K24" s="555"/>
      <c r="L24" s="555"/>
      <c r="M24" s="555"/>
      <c r="N24" s="555"/>
      <c r="O24" s="556"/>
      <c r="P24" s="2"/>
      <c r="Q24" s="2"/>
      <c r="R24" s="2"/>
      <c r="S24" s="2"/>
      <c r="T24" s="2"/>
      <c r="U24" s="2"/>
      <c r="V24" s="2"/>
      <c r="W24" s="2"/>
      <c r="X24" s="2"/>
      <c r="Y24" s="2"/>
      <c r="Z24" s="2"/>
      <c r="AA24" s="2"/>
      <c r="AB24" s="2"/>
      <c r="AC24" s="2"/>
    </row>
    <row r="25" spans="1:29" ht="42.75" customHeight="1" x14ac:dyDescent="0.2">
      <c r="A25" s="558" t="s">
        <v>296</v>
      </c>
      <c r="B25" s="559"/>
      <c r="C25" s="559"/>
      <c r="D25" s="559"/>
      <c r="E25" s="559"/>
      <c r="F25" s="559"/>
      <c r="G25" s="559"/>
      <c r="H25" s="559"/>
      <c r="I25" s="559"/>
      <c r="J25" s="559"/>
      <c r="K25" s="559"/>
      <c r="L25" s="559"/>
      <c r="M25" s="559"/>
      <c r="N25" s="559"/>
      <c r="O25" s="560"/>
      <c r="P25" s="2"/>
      <c r="Q25" s="2"/>
      <c r="R25" s="2"/>
      <c r="S25" s="2"/>
      <c r="T25" s="2"/>
      <c r="U25" s="2"/>
      <c r="V25" s="2"/>
      <c r="W25" s="2"/>
      <c r="X25" s="2"/>
      <c r="Y25" s="2"/>
      <c r="Z25" s="2"/>
      <c r="AA25" s="2"/>
      <c r="AB25" s="2"/>
      <c r="AC25" s="2"/>
    </row>
    <row r="26" spans="1:29" ht="147.75" customHeight="1" x14ac:dyDescent="0.2">
      <c r="A26" s="591" t="s">
        <v>46</v>
      </c>
      <c r="B26" s="540"/>
      <c r="C26" s="542"/>
      <c r="D26" s="620" t="s">
        <v>316</v>
      </c>
      <c r="E26" s="540"/>
      <c r="F26" s="540"/>
      <c r="G26" s="540"/>
      <c r="H26" s="540"/>
      <c r="I26" s="540"/>
      <c r="J26" s="540"/>
      <c r="K26" s="540"/>
      <c r="L26" s="540"/>
      <c r="M26" s="540"/>
      <c r="N26" s="540"/>
      <c r="O26" s="538"/>
      <c r="P26" s="2"/>
      <c r="Q26" s="2"/>
      <c r="R26" s="2"/>
      <c r="S26" s="2"/>
      <c r="T26" s="2"/>
      <c r="U26" s="2"/>
      <c r="V26" s="2"/>
      <c r="W26" s="2"/>
      <c r="X26" s="2"/>
      <c r="Y26" s="2"/>
      <c r="Z26" s="2"/>
      <c r="AA26" s="2"/>
      <c r="AB26" s="2"/>
      <c r="AC26" s="2"/>
    </row>
    <row r="27" spans="1:29" ht="48" customHeight="1" x14ac:dyDescent="0.2">
      <c r="A27" s="591" t="s">
        <v>47</v>
      </c>
      <c r="B27" s="540"/>
      <c r="C27" s="542"/>
      <c r="D27" s="621" t="s">
        <v>48</v>
      </c>
      <c r="E27" s="545"/>
      <c r="F27" s="545"/>
      <c r="G27" s="545"/>
      <c r="H27" s="545"/>
      <c r="I27" s="545"/>
      <c r="J27" s="545"/>
      <c r="K27" s="545"/>
      <c r="L27" s="596"/>
      <c r="M27" s="32" t="s">
        <v>49</v>
      </c>
      <c r="N27" s="621" t="s">
        <v>48</v>
      </c>
      <c r="O27" s="546"/>
      <c r="P27" s="4"/>
      <c r="Q27" s="4"/>
      <c r="R27" s="4"/>
      <c r="S27" s="4"/>
      <c r="T27" s="4"/>
      <c r="U27" s="4"/>
      <c r="V27" s="4"/>
      <c r="W27" s="4"/>
      <c r="X27" s="4"/>
      <c r="Y27" s="4"/>
      <c r="Z27" s="4"/>
      <c r="AA27" s="4"/>
      <c r="AB27" s="4"/>
      <c r="AC27" s="271"/>
    </row>
    <row r="28" spans="1:29" ht="33.75" customHeight="1" x14ac:dyDescent="0.2">
      <c r="A28" s="598" t="s">
        <v>50</v>
      </c>
      <c r="B28" s="599"/>
      <c r="C28" s="600"/>
      <c r="D28" s="619" t="s">
        <v>51</v>
      </c>
      <c r="E28" s="540"/>
      <c r="F28" s="540"/>
      <c r="G28" s="540"/>
      <c r="H28" s="542"/>
      <c r="I28" s="619" t="s">
        <v>52</v>
      </c>
      <c r="J28" s="540"/>
      <c r="K28" s="540"/>
      <c r="L28" s="540"/>
      <c r="M28" s="542"/>
      <c r="N28" s="619" t="s">
        <v>53</v>
      </c>
      <c r="O28" s="538"/>
      <c r="P28" s="4"/>
      <c r="Q28" s="4"/>
      <c r="R28" s="4"/>
      <c r="S28" s="4"/>
      <c r="T28" s="4"/>
      <c r="U28" s="4"/>
      <c r="V28" s="4"/>
      <c r="W28" s="4"/>
      <c r="X28" s="4"/>
      <c r="Y28" s="4"/>
      <c r="Z28" s="4"/>
      <c r="AA28" s="4"/>
      <c r="AB28" s="4"/>
      <c r="AC28" s="4"/>
    </row>
    <row r="29" spans="1:29" ht="33.75" customHeight="1" x14ac:dyDescent="0.2">
      <c r="A29" s="601"/>
      <c r="B29" s="551"/>
      <c r="C29" s="602"/>
      <c r="D29" s="843" t="s">
        <v>54</v>
      </c>
      <c r="E29" s="562"/>
      <c r="F29" s="562"/>
      <c r="G29" s="562"/>
      <c r="H29" s="579"/>
      <c r="I29" s="844" t="s">
        <v>298</v>
      </c>
      <c r="J29" s="562"/>
      <c r="K29" s="562"/>
      <c r="L29" s="562"/>
      <c r="M29" s="579"/>
      <c r="N29" s="658" t="s">
        <v>299</v>
      </c>
      <c r="O29" s="542"/>
      <c r="P29" s="2"/>
      <c r="Q29" s="2"/>
      <c r="R29" s="2"/>
      <c r="S29" s="2"/>
      <c r="T29" s="2"/>
      <c r="U29" s="2"/>
      <c r="V29" s="2"/>
      <c r="W29" s="2"/>
      <c r="X29" s="2"/>
      <c r="Y29" s="2"/>
      <c r="Z29" s="2"/>
      <c r="AA29" s="2"/>
      <c r="AB29" s="2"/>
      <c r="AC29" s="2"/>
    </row>
    <row r="30" spans="1:29" ht="15" customHeight="1" x14ac:dyDescent="0.2">
      <c r="A30" s="1"/>
      <c r="B30" s="4"/>
      <c r="C30" s="4"/>
      <c r="D30" s="4"/>
      <c r="E30" s="4"/>
      <c r="F30" s="4"/>
      <c r="G30" s="4"/>
      <c r="H30" s="4"/>
      <c r="I30" s="4"/>
      <c r="J30" s="4"/>
      <c r="K30" s="4"/>
      <c r="L30" s="4"/>
      <c r="M30" s="4"/>
      <c r="N30" s="4"/>
      <c r="O30" s="33"/>
      <c r="P30" s="2"/>
      <c r="Q30" s="2"/>
      <c r="R30" s="2"/>
      <c r="S30" s="2"/>
      <c r="T30" s="2"/>
      <c r="U30" s="2"/>
      <c r="V30" s="2"/>
      <c r="W30" s="2"/>
      <c r="X30" s="2"/>
      <c r="Y30" s="2"/>
      <c r="Z30" s="2"/>
      <c r="AA30" s="2"/>
      <c r="AB30" s="2"/>
      <c r="AC30" s="2"/>
    </row>
    <row r="31" spans="1:29" ht="25.5" customHeight="1" x14ac:dyDescent="0.2">
      <c r="A31" s="591" t="s">
        <v>55</v>
      </c>
      <c r="B31" s="540"/>
      <c r="C31" s="540"/>
      <c r="D31" s="540"/>
      <c r="E31" s="540"/>
      <c r="F31" s="540"/>
      <c r="G31" s="540"/>
      <c r="H31" s="540"/>
      <c r="I31" s="540"/>
      <c r="J31" s="540"/>
      <c r="K31" s="540"/>
      <c r="L31" s="540"/>
      <c r="M31" s="540"/>
      <c r="N31" s="540"/>
      <c r="O31" s="538"/>
      <c r="P31" s="4"/>
      <c r="Q31" s="4"/>
      <c r="R31" s="4"/>
      <c r="S31" s="4"/>
      <c r="T31" s="4"/>
      <c r="U31" s="4"/>
      <c r="V31" s="4"/>
      <c r="W31" s="4"/>
      <c r="X31" s="4"/>
      <c r="Y31" s="4"/>
      <c r="Z31" s="4"/>
      <c r="AA31" s="4"/>
      <c r="AB31" s="4"/>
      <c r="AC31" s="4"/>
    </row>
    <row r="32" spans="1:29" ht="22.5" customHeight="1" x14ac:dyDescent="0.2">
      <c r="A32" s="745" t="s">
        <v>56</v>
      </c>
      <c r="B32" s="540"/>
      <c r="C32" s="540"/>
      <c r="D32" s="540"/>
      <c r="E32" s="540"/>
      <c r="F32" s="540"/>
      <c r="G32" s="540"/>
      <c r="H32" s="542"/>
      <c r="I32" s="623" t="s">
        <v>57</v>
      </c>
      <c r="J32" s="545"/>
      <c r="K32" s="545"/>
      <c r="L32" s="545"/>
      <c r="M32" s="545"/>
      <c r="N32" s="545"/>
      <c r="O32" s="546"/>
      <c r="P32" s="2"/>
      <c r="Q32" s="2"/>
      <c r="R32" s="2"/>
      <c r="S32" s="2"/>
      <c r="T32" s="2"/>
      <c r="U32" s="2"/>
      <c r="V32" s="2"/>
      <c r="W32" s="2"/>
      <c r="X32" s="2"/>
      <c r="Y32" s="2"/>
      <c r="Z32" s="2"/>
      <c r="AA32" s="2"/>
      <c r="AB32" s="2"/>
      <c r="AC32" s="2"/>
    </row>
    <row r="33" spans="1:29" ht="69" customHeight="1" x14ac:dyDescent="0.2">
      <c r="A33" s="34" t="s">
        <v>58</v>
      </c>
      <c r="B33" s="146" t="s">
        <v>59</v>
      </c>
      <c r="C33" s="36" t="s">
        <v>300</v>
      </c>
      <c r="D33" s="36" t="s">
        <v>301</v>
      </c>
      <c r="E33" s="36" t="s">
        <v>302</v>
      </c>
      <c r="F33" s="36" t="s">
        <v>303</v>
      </c>
      <c r="G33" s="36" t="s">
        <v>304</v>
      </c>
      <c r="H33" s="37" t="s">
        <v>63</v>
      </c>
      <c r="I33" s="624"/>
      <c r="J33" s="568"/>
      <c r="K33" s="568"/>
      <c r="L33" s="568"/>
      <c r="M33" s="568"/>
      <c r="N33" s="568"/>
      <c r="O33" s="569"/>
      <c r="P33" s="31"/>
      <c r="Q33" s="31"/>
      <c r="R33" s="31"/>
      <c r="S33" s="31"/>
      <c r="T33" s="31"/>
      <c r="U33" s="31"/>
      <c r="V33" s="31"/>
      <c r="W33" s="31"/>
      <c r="X33" s="31"/>
      <c r="Y33" s="31"/>
      <c r="Z33" s="31"/>
      <c r="AA33" s="31"/>
      <c r="AB33" s="31"/>
      <c r="AC33" s="31"/>
    </row>
    <row r="34" spans="1:29" ht="57.75" customHeight="1" x14ac:dyDescent="0.2">
      <c r="A34" s="151" t="s">
        <v>132</v>
      </c>
      <c r="B34" s="272">
        <v>22</v>
      </c>
      <c r="C34" s="273">
        <v>8309261192</v>
      </c>
      <c r="D34" s="273">
        <v>1686456199</v>
      </c>
      <c r="E34" s="273">
        <v>12624167000</v>
      </c>
      <c r="F34" s="273">
        <v>620808065</v>
      </c>
      <c r="G34" s="273">
        <v>3909206522</v>
      </c>
      <c r="H34" s="274">
        <f t="shared" ref="H34:H38" si="0">AVERAGE((C34/E34),(D34/E34),(F34/G34))</f>
        <v>0.31686630088994344</v>
      </c>
      <c r="I34" s="835"/>
      <c r="J34" s="548"/>
      <c r="K34" s="548"/>
      <c r="L34" s="548"/>
      <c r="M34" s="548"/>
      <c r="N34" s="548"/>
      <c r="O34" s="549"/>
      <c r="P34" s="2"/>
      <c r="Q34" s="2"/>
      <c r="R34" s="2"/>
      <c r="S34" s="2"/>
      <c r="T34" s="2"/>
      <c r="U34" s="2"/>
      <c r="V34" s="2"/>
      <c r="W34" s="2"/>
      <c r="X34" s="2"/>
      <c r="Y34" s="2"/>
      <c r="Z34" s="2"/>
      <c r="AA34" s="2"/>
      <c r="AB34" s="2"/>
      <c r="AC34" s="2"/>
    </row>
    <row r="35" spans="1:29" ht="57.75" customHeight="1" x14ac:dyDescent="0.2">
      <c r="A35" s="151" t="s">
        <v>65</v>
      </c>
      <c r="B35" s="272">
        <v>44</v>
      </c>
      <c r="C35" s="273">
        <v>10203339230</v>
      </c>
      <c r="D35" s="273">
        <v>4703482388</v>
      </c>
      <c r="E35" s="273">
        <v>13309185400</v>
      </c>
      <c r="F35" s="273">
        <v>3780146591</v>
      </c>
      <c r="G35" s="273">
        <v>3909181299</v>
      </c>
      <c r="H35" s="274">
        <f t="shared" si="0"/>
        <v>0.69567733495594508</v>
      </c>
      <c r="I35" s="548"/>
      <c r="J35" s="548"/>
      <c r="K35" s="548"/>
      <c r="L35" s="548"/>
      <c r="M35" s="548"/>
      <c r="N35" s="548"/>
      <c r="O35" s="549"/>
      <c r="P35" s="2"/>
      <c r="Q35" s="2"/>
      <c r="R35" s="2"/>
      <c r="S35" s="2"/>
      <c r="T35" s="2"/>
      <c r="U35" s="2"/>
      <c r="V35" s="2"/>
      <c r="W35" s="2"/>
      <c r="X35" s="2"/>
      <c r="Y35" s="2"/>
      <c r="Z35" s="2"/>
      <c r="AA35" s="2"/>
      <c r="AB35" s="2"/>
      <c r="AC35" s="2"/>
    </row>
    <row r="36" spans="1:29" ht="57.75" customHeight="1" x14ac:dyDescent="0.2">
      <c r="A36" s="159" t="s">
        <v>66</v>
      </c>
      <c r="B36" s="272">
        <v>66</v>
      </c>
      <c r="C36" s="273">
        <v>11055134710</v>
      </c>
      <c r="D36" s="273">
        <v>7800585867</v>
      </c>
      <c r="E36" s="273">
        <v>14609185400</v>
      </c>
      <c r="F36" s="273">
        <v>3826400850</v>
      </c>
      <c r="G36" s="273">
        <v>3907346385</v>
      </c>
      <c r="H36" s="274">
        <f t="shared" si="0"/>
        <v>0.75665315216537865</v>
      </c>
      <c r="I36" s="548"/>
      <c r="J36" s="548"/>
      <c r="K36" s="548"/>
      <c r="L36" s="548"/>
      <c r="M36" s="548"/>
      <c r="N36" s="548"/>
      <c r="O36" s="549"/>
      <c r="P36" s="2"/>
      <c r="Q36" s="2"/>
      <c r="R36" s="2"/>
      <c r="S36" s="2"/>
      <c r="T36" s="2"/>
      <c r="U36" s="2"/>
      <c r="V36" s="2"/>
      <c r="W36" s="2"/>
      <c r="X36" s="2"/>
      <c r="Y36" s="2"/>
      <c r="Z36" s="2"/>
      <c r="AA36" s="2"/>
      <c r="AB36" s="2"/>
      <c r="AC36" s="2"/>
    </row>
    <row r="37" spans="1:29" ht="57.75" customHeight="1" x14ac:dyDescent="0.2">
      <c r="A37" s="159" t="s">
        <v>67</v>
      </c>
      <c r="B37" s="272">
        <v>88</v>
      </c>
      <c r="C37" s="273">
        <v>14247059348</v>
      </c>
      <c r="D37" s="273">
        <v>10786183350</v>
      </c>
      <c r="E37" s="273">
        <v>14609185400</v>
      </c>
      <c r="F37" s="273">
        <v>3900695771</v>
      </c>
      <c r="G37" s="273">
        <v>3905618911</v>
      </c>
      <c r="H37" s="257">
        <f t="shared" si="0"/>
        <v>0.90408903105136373</v>
      </c>
      <c r="I37" s="548"/>
      <c r="J37" s="548"/>
      <c r="K37" s="548"/>
      <c r="L37" s="548"/>
      <c r="M37" s="548"/>
      <c r="N37" s="548"/>
      <c r="O37" s="549"/>
      <c r="P37" s="2"/>
      <c r="Q37" s="2"/>
      <c r="R37" s="2"/>
      <c r="S37" s="2"/>
      <c r="T37" s="2"/>
      <c r="U37" s="2"/>
      <c r="V37" s="2"/>
      <c r="W37" s="2"/>
      <c r="X37" s="2"/>
      <c r="Y37" s="2"/>
      <c r="Z37" s="2"/>
      <c r="AA37" s="2"/>
      <c r="AB37" s="2"/>
      <c r="AC37" s="2"/>
    </row>
    <row r="38" spans="1:29" ht="37.5" customHeight="1" x14ac:dyDescent="0.2">
      <c r="A38" s="38" t="s">
        <v>68</v>
      </c>
      <c r="B38" s="272">
        <f>B37</f>
        <v>88</v>
      </c>
      <c r="C38" s="273">
        <f t="shared" ref="C38:D38" si="1">+C37</f>
        <v>14247059348</v>
      </c>
      <c r="D38" s="273">
        <f t="shared" si="1"/>
        <v>10786183350</v>
      </c>
      <c r="E38" s="273">
        <f t="shared" ref="E38:G38" si="2">E37</f>
        <v>14609185400</v>
      </c>
      <c r="F38" s="273">
        <f t="shared" si="2"/>
        <v>3900695771</v>
      </c>
      <c r="G38" s="273">
        <f t="shared" si="2"/>
        <v>3905618911</v>
      </c>
      <c r="H38" s="257">
        <f t="shared" si="0"/>
        <v>0.90408903105136373</v>
      </c>
      <c r="I38" s="548"/>
      <c r="J38" s="548"/>
      <c r="K38" s="548"/>
      <c r="L38" s="548"/>
      <c r="M38" s="548"/>
      <c r="N38" s="548"/>
      <c r="O38" s="549"/>
      <c r="P38" s="2"/>
      <c r="Q38" s="2"/>
      <c r="R38" s="2"/>
      <c r="S38" s="2"/>
      <c r="T38" s="2"/>
      <c r="U38" s="2"/>
      <c r="V38" s="2"/>
      <c r="W38" s="2"/>
      <c r="X38" s="2"/>
      <c r="Y38" s="2"/>
      <c r="Z38" s="2"/>
      <c r="AA38" s="2"/>
      <c r="AB38" s="2"/>
      <c r="AC38" s="2"/>
    </row>
    <row r="39" spans="1:29" ht="36" customHeight="1" x14ac:dyDescent="0.2">
      <c r="A39" s="749" t="s">
        <v>69</v>
      </c>
      <c r="B39" s="540"/>
      <c r="C39" s="540"/>
      <c r="D39" s="540"/>
      <c r="E39" s="540"/>
      <c r="F39" s="540"/>
      <c r="G39" s="540"/>
      <c r="H39" s="540"/>
      <c r="I39" s="540"/>
      <c r="J39" s="540"/>
      <c r="K39" s="540"/>
      <c r="L39" s="540"/>
      <c r="M39" s="540"/>
      <c r="N39" s="540"/>
      <c r="O39" s="538"/>
      <c r="P39" s="2"/>
      <c r="Q39" s="2"/>
      <c r="R39" s="2"/>
      <c r="S39" s="2"/>
      <c r="T39" s="2"/>
      <c r="U39" s="2"/>
      <c r="V39" s="2"/>
      <c r="W39" s="2"/>
      <c r="X39" s="2"/>
      <c r="Y39" s="2"/>
      <c r="Z39" s="2"/>
      <c r="AA39" s="2"/>
      <c r="AB39" s="2"/>
      <c r="AC39" s="2"/>
    </row>
    <row r="40" spans="1:29" ht="111" customHeight="1" x14ac:dyDescent="0.2">
      <c r="A40" s="859" t="s">
        <v>317</v>
      </c>
      <c r="B40" s="545"/>
      <c r="C40" s="545"/>
      <c r="D40" s="545"/>
      <c r="E40" s="545"/>
      <c r="F40" s="545"/>
      <c r="G40" s="545"/>
      <c r="H40" s="545"/>
      <c r="I40" s="545"/>
      <c r="J40" s="545"/>
      <c r="K40" s="545"/>
      <c r="L40" s="545"/>
      <c r="M40" s="545"/>
      <c r="N40" s="545"/>
      <c r="O40" s="546"/>
      <c r="P40" s="2"/>
      <c r="Q40" s="2"/>
      <c r="R40" s="2"/>
      <c r="S40" s="2"/>
      <c r="T40" s="2"/>
      <c r="U40" s="2"/>
      <c r="V40" s="2"/>
      <c r="W40" s="2"/>
      <c r="X40" s="2"/>
      <c r="Y40" s="2"/>
      <c r="Z40" s="2"/>
      <c r="AA40" s="276"/>
      <c r="AB40" s="2"/>
      <c r="AC40" s="2"/>
    </row>
    <row r="41" spans="1:29" ht="31.5" customHeight="1" x14ac:dyDescent="0.2">
      <c r="A41" s="292" t="s">
        <v>70</v>
      </c>
      <c r="B41" s="293"/>
      <c r="C41" s="294"/>
      <c r="D41" s="295" t="s">
        <v>71</v>
      </c>
      <c r="E41" s="296"/>
      <c r="F41" s="296"/>
      <c r="G41" s="296"/>
      <c r="H41" s="297"/>
      <c r="I41" s="298" t="s">
        <v>72</v>
      </c>
      <c r="J41" s="299"/>
      <c r="K41" s="299"/>
      <c r="L41" s="300"/>
      <c r="M41" s="301" t="s">
        <v>73</v>
      </c>
      <c r="N41" s="302" t="s">
        <v>318</v>
      </c>
      <c r="O41" s="303"/>
      <c r="P41" s="44"/>
      <c r="Q41" s="45"/>
      <c r="R41" s="45"/>
      <c r="S41" s="45"/>
      <c r="T41" s="45"/>
      <c r="U41" s="45"/>
      <c r="V41" s="45"/>
      <c r="W41" s="45"/>
      <c r="X41" s="45"/>
      <c r="Y41" s="45"/>
      <c r="Z41" s="45"/>
      <c r="AA41" s="45"/>
      <c r="AB41" s="45"/>
      <c r="AC41" s="45"/>
    </row>
    <row r="42" spans="1:29" ht="31.5" customHeight="1" x14ac:dyDescent="0.2">
      <c r="A42" s="304"/>
      <c r="B42" s="305"/>
      <c r="C42" s="306"/>
      <c r="D42" s="307"/>
      <c r="E42" s="308"/>
      <c r="F42" s="308"/>
      <c r="G42" s="308"/>
      <c r="H42" s="309"/>
      <c r="I42" s="310"/>
      <c r="J42" s="311"/>
      <c r="K42" s="311"/>
      <c r="L42" s="312"/>
      <c r="M42" s="313"/>
      <c r="N42" s="314"/>
      <c r="O42" s="303"/>
      <c r="P42" s="44"/>
      <c r="Q42" s="45"/>
      <c r="R42" s="45"/>
      <c r="S42" s="45"/>
      <c r="T42" s="45"/>
      <c r="U42" s="45"/>
      <c r="V42" s="45"/>
      <c r="W42" s="45"/>
      <c r="X42" s="45"/>
      <c r="Y42" s="45"/>
      <c r="Z42" s="45"/>
      <c r="AA42" s="45"/>
      <c r="AB42" s="45"/>
      <c r="AC42" s="45"/>
    </row>
    <row r="43" spans="1:29" ht="57" customHeight="1" x14ac:dyDescent="0.2">
      <c r="A43" s="628" t="s">
        <v>74</v>
      </c>
      <c r="B43" s="540"/>
      <c r="C43" s="540"/>
      <c r="D43" s="654" t="s">
        <v>306</v>
      </c>
      <c r="E43" s="540"/>
      <c r="F43" s="540"/>
      <c r="G43" s="540"/>
      <c r="H43" s="540"/>
      <c r="I43" s="540"/>
      <c r="J43" s="540"/>
      <c r="K43" s="540"/>
      <c r="L43" s="542"/>
      <c r="M43" s="245" t="s">
        <v>75</v>
      </c>
      <c r="N43" s="587" t="s">
        <v>307</v>
      </c>
      <c r="O43" s="538"/>
      <c r="P43" s="44"/>
      <c r="Q43" s="45"/>
      <c r="R43" s="45"/>
      <c r="S43" s="45"/>
      <c r="T43" s="45"/>
      <c r="U43" s="45"/>
      <c r="V43" s="45"/>
      <c r="W43" s="45"/>
      <c r="X43" s="45"/>
      <c r="Y43" s="45"/>
      <c r="Z43" s="45"/>
      <c r="AA43" s="45"/>
      <c r="AB43" s="45"/>
      <c r="AC43" s="45"/>
    </row>
    <row r="44" spans="1:29" ht="57.75" customHeight="1" x14ac:dyDescent="0.2">
      <c r="A44" s="604" t="s">
        <v>77</v>
      </c>
      <c r="B44" s="562"/>
      <c r="C44" s="562"/>
      <c r="D44" s="852" t="s">
        <v>308</v>
      </c>
      <c r="E44" s="562"/>
      <c r="F44" s="562"/>
      <c r="G44" s="562"/>
      <c r="H44" s="562"/>
      <c r="I44" s="562"/>
      <c r="J44" s="562"/>
      <c r="K44" s="562"/>
      <c r="L44" s="579"/>
      <c r="M44" s="246" t="s">
        <v>78</v>
      </c>
      <c r="N44" s="848">
        <v>45275</v>
      </c>
      <c r="O44" s="563"/>
      <c r="P44" s="4"/>
      <c r="Q44" s="4"/>
      <c r="R44" s="4"/>
      <c r="S44" s="4"/>
      <c r="T44" s="4"/>
      <c r="U44" s="4"/>
      <c r="V44" s="4"/>
      <c r="W44" s="4"/>
      <c r="X44" s="4"/>
      <c r="Y44" s="4"/>
      <c r="Z44" s="4"/>
      <c r="AA44" s="4"/>
      <c r="AB44" s="4"/>
      <c r="AC44" s="4"/>
    </row>
    <row r="45" spans="1:29" ht="35.25" customHeight="1" x14ac:dyDescent="0.2">
      <c r="A45" s="720" t="s">
        <v>79</v>
      </c>
      <c r="B45" s="562"/>
      <c r="C45" s="562"/>
      <c r="D45" s="562"/>
      <c r="E45" s="562"/>
      <c r="F45" s="562"/>
      <c r="G45" s="562"/>
      <c r="H45" s="562"/>
      <c r="I45" s="562"/>
      <c r="J45" s="562"/>
      <c r="K45" s="562"/>
      <c r="L45" s="562"/>
      <c r="M45" s="562"/>
      <c r="N45" s="562"/>
      <c r="O45" s="563"/>
      <c r="P45" s="4"/>
      <c r="Q45" s="4"/>
      <c r="R45" s="4"/>
      <c r="S45" s="4"/>
      <c r="T45" s="4"/>
      <c r="U45" s="4"/>
      <c r="V45" s="4"/>
      <c r="W45" s="4"/>
      <c r="X45" s="4"/>
      <c r="Y45" s="4"/>
      <c r="Z45" s="4"/>
      <c r="AA45" s="4"/>
      <c r="AB45" s="4"/>
      <c r="AC45" s="4"/>
    </row>
    <row r="46" spans="1:29" ht="30.75" customHeight="1" x14ac:dyDescent="0.2">
      <c r="A46" s="839" t="s">
        <v>161</v>
      </c>
      <c r="B46" s="559"/>
      <c r="C46" s="559"/>
      <c r="D46" s="559"/>
      <c r="E46" s="559"/>
      <c r="F46" s="559"/>
      <c r="G46" s="559"/>
      <c r="H46" s="559"/>
      <c r="I46" s="559"/>
      <c r="J46" s="559"/>
      <c r="K46" s="559"/>
      <c r="L46" s="559"/>
      <c r="M46" s="559"/>
      <c r="N46" s="559"/>
      <c r="O46" s="560"/>
      <c r="P46" s="2"/>
      <c r="Q46" s="2"/>
      <c r="R46" s="2"/>
      <c r="S46" s="2"/>
      <c r="T46" s="2"/>
      <c r="U46" s="2"/>
      <c r="V46" s="2"/>
      <c r="W46" s="2"/>
      <c r="X46" s="2"/>
      <c r="Y46" s="2"/>
      <c r="Z46" s="2"/>
      <c r="AA46" s="2"/>
      <c r="AB46" s="2"/>
      <c r="AC46" s="2"/>
    </row>
    <row r="47" spans="1:29" ht="15.75" customHeight="1" x14ac:dyDescent="0.2">
      <c r="A47" s="846" t="s">
        <v>81</v>
      </c>
      <c r="B47" s="540"/>
      <c r="C47" s="542"/>
      <c r="D47" s="840" t="s">
        <v>319</v>
      </c>
      <c r="E47" s="540"/>
      <c r="F47" s="540"/>
      <c r="G47" s="540"/>
      <c r="H47" s="542"/>
      <c r="I47" s="840" t="s">
        <v>310</v>
      </c>
      <c r="J47" s="540"/>
      <c r="K47" s="540"/>
      <c r="L47" s="542"/>
      <c r="M47" s="48" t="s">
        <v>311</v>
      </c>
      <c r="N47" s="840" t="s">
        <v>312</v>
      </c>
      <c r="O47" s="538"/>
      <c r="P47" s="2"/>
      <c r="Q47" s="2"/>
      <c r="R47" s="2"/>
      <c r="S47" s="2"/>
      <c r="T47" s="2"/>
      <c r="U47" s="2"/>
      <c r="V47" s="2"/>
      <c r="W47" s="2"/>
      <c r="X47" s="2"/>
      <c r="Y47" s="2"/>
      <c r="Z47" s="2"/>
      <c r="AA47" s="2"/>
      <c r="AB47" s="2"/>
      <c r="AC47" s="2"/>
    </row>
    <row r="48" spans="1:29" ht="48" customHeight="1" x14ac:dyDescent="0.2">
      <c r="A48" s="607" t="s">
        <v>85</v>
      </c>
      <c r="B48" s="540"/>
      <c r="C48" s="542"/>
      <c r="D48" s="842"/>
      <c r="E48" s="540"/>
      <c r="F48" s="540"/>
      <c r="G48" s="540"/>
      <c r="H48" s="542"/>
      <c r="I48" s="632" t="s">
        <v>94</v>
      </c>
      <c r="J48" s="540"/>
      <c r="K48" s="540"/>
      <c r="L48" s="542"/>
      <c r="M48" s="279"/>
      <c r="N48" s="841"/>
      <c r="O48" s="538"/>
      <c r="P48" s="2"/>
      <c r="Q48" s="2"/>
      <c r="R48" s="2"/>
      <c r="S48" s="2"/>
      <c r="T48" s="2"/>
      <c r="U48" s="2"/>
      <c r="V48" s="2"/>
      <c r="W48" s="2"/>
      <c r="X48" s="2"/>
      <c r="Y48" s="2"/>
      <c r="Z48" s="2"/>
      <c r="AA48" s="2"/>
      <c r="AB48" s="2"/>
      <c r="AC48" s="2"/>
    </row>
    <row r="49" spans="1:29" ht="78" customHeight="1" x14ac:dyDescent="0.2">
      <c r="A49" s="607" t="s">
        <v>313</v>
      </c>
      <c r="B49" s="540"/>
      <c r="C49" s="542"/>
      <c r="D49" s="842"/>
      <c r="E49" s="540"/>
      <c r="F49" s="540"/>
      <c r="G49" s="540"/>
      <c r="H49" s="542"/>
      <c r="I49" s="632" t="s">
        <v>94</v>
      </c>
      <c r="J49" s="540"/>
      <c r="K49" s="540"/>
      <c r="L49" s="542"/>
      <c r="M49" s="280"/>
      <c r="N49" s="841"/>
      <c r="O49" s="538"/>
      <c r="P49" s="2"/>
      <c r="Q49" s="2"/>
      <c r="R49" s="2"/>
      <c r="S49" s="2"/>
      <c r="T49" s="2"/>
      <c r="U49" s="2"/>
      <c r="V49" s="2"/>
      <c r="W49" s="2"/>
      <c r="X49" s="2"/>
      <c r="Y49" s="2"/>
      <c r="Z49" s="2"/>
      <c r="AA49" s="2"/>
      <c r="AB49" s="2"/>
      <c r="AC49" s="2"/>
    </row>
    <row r="50" spans="1:29" ht="49.5" customHeight="1" x14ac:dyDescent="0.2">
      <c r="A50" s="607" t="s">
        <v>87</v>
      </c>
      <c r="B50" s="540"/>
      <c r="C50" s="542"/>
      <c r="D50" s="632"/>
      <c r="E50" s="540"/>
      <c r="F50" s="540"/>
      <c r="G50" s="540"/>
      <c r="H50" s="542"/>
      <c r="I50" s="632" t="s">
        <v>94</v>
      </c>
      <c r="J50" s="540"/>
      <c r="K50" s="540"/>
      <c r="L50" s="542"/>
      <c r="M50" s="279"/>
      <c r="N50" s="841"/>
      <c r="O50" s="538"/>
      <c r="P50" s="2"/>
      <c r="Q50" s="2"/>
      <c r="R50" s="2"/>
      <c r="S50" s="2"/>
      <c r="T50" s="2"/>
      <c r="U50" s="2"/>
      <c r="V50" s="2"/>
      <c r="W50" s="2"/>
      <c r="X50" s="2"/>
      <c r="Y50" s="2"/>
      <c r="Z50" s="2"/>
      <c r="AA50" s="2"/>
      <c r="AB50" s="2"/>
      <c r="AC50" s="2"/>
    </row>
    <row r="51" spans="1:29" ht="36" customHeight="1" x14ac:dyDescent="0.2">
      <c r="A51" s="607" t="s">
        <v>88</v>
      </c>
      <c r="B51" s="540"/>
      <c r="C51" s="542"/>
      <c r="D51" s="842"/>
      <c r="E51" s="540"/>
      <c r="F51" s="540"/>
      <c r="G51" s="540"/>
      <c r="H51" s="542"/>
      <c r="I51" s="632" t="s">
        <v>94</v>
      </c>
      <c r="J51" s="540"/>
      <c r="K51" s="540"/>
      <c r="L51" s="542"/>
      <c r="M51" s="279"/>
      <c r="N51" s="841"/>
      <c r="O51" s="538"/>
      <c r="P51" s="2"/>
      <c r="Q51" s="2"/>
      <c r="R51" s="2"/>
      <c r="S51" s="2"/>
      <c r="T51" s="2"/>
      <c r="U51" s="2"/>
      <c r="V51" s="2"/>
      <c r="W51" s="2"/>
      <c r="X51" s="2"/>
      <c r="Y51" s="2"/>
      <c r="Z51" s="2"/>
      <c r="AA51" s="2"/>
      <c r="AB51" s="2"/>
      <c r="AC51" s="2"/>
    </row>
    <row r="52" spans="1:29" ht="15.75" customHeight="1" x14ac:dyDescent="0.2">
      <c r="A52" s="281" t="s">
        <v>89</v>
      </c>
      <c r="B52" s="282"/>
      <c r="C52" s="283"/>
      <c r="D52" s="315"/>
      <c r="E52" s="316"/>
      <c r="F52" s="316"/>
      <c r="G52" s="316"/>
      <c r="H52" s="317"/>
      <c r="I52" s="284" t="s">
        <v>320</v>
      </c>
      <c r="J52" s="318"/>
      <c r="K52" s="318"/>
      <c r="L52" s="319"/>
      <c r="M52" s="320"/>
      <c r="N52" s="321"/>
      <c r="O52" s="322"/>
      <c r="P52" s="2"/>
      <c r="Q52" s="2"/>
      <c r="R52" s="2"/>
      <c r="S52" s="2"/>
      <c r="T52" s="2"/>
      <c r="U52" s="2"/>
      <c r="V52" s="2"/>
      <c r="W52" s="2"/>
      <c r="X52" s="2"/>
      <c r="Y52" s="2"/>
      <c r="Z52" s="2"/>
      <c r="AA52" s="2"/>
      <c r="AB52" s="2"/>
      <c r="AC52" s="2"/>
    </row>
    <row r="53" spans="1:29" ht="15.75" customHeight="1" x14ac:dyDescent="0.2">
      <c r="A53" s="285"/>
      <c r="B53" s="286"/>
      <c r="C53" s="287"/>
      <c r="D53" s="323"/>
      <c r="E53" s="324"/>
      <c r="F53" s="324"/>
      <c r="G53" s="324"/>
      <c r="H53" s="325"/>
      <c r="I53" s="326"/>
      <c r="J53" s="150"/>
      <c r="K53" s="150"/>
      <c r="L53" s="327"/>
      <c r="M53" s="328"/>
      <c r="N53" s="329"/>
      <c r="O53" s="330"/>
      <c r="P53" s="2"/>
      <c r="Q53" s="2"/>
      <c r="R53" s="2"/>
      <c r="S53" s="2"/>
      <c r="T53" s="2"/>
      <c r="U53" s="2"/>
      <c r="V53" s="2"/>
      <c r="W53" s="2"/>
      <c r="X53" s="2"/>
      <c r="Y53" s="2"/>
      <c r="Z53" s="2"/>
      <c r="AA53" s="2"/>
      <c r="AB53" s="2"/>
      <c r="AC53" s="2"/>
    </row>
    <row r="54" spans="1:29" ht="15.75" customHeight="1" x14ac:dyDescent="0.2">
      <c r="A54" s="285"/>
      <c r="B54" s="286"/>
      <c r="C54" s="287"/>
      <c r="D54" s="323"/>
      <c r="E54" s="324"/>
      <c r="F54" s="324"/>
      <c r="G54" s="324"/>
      <c r="H54" s="325"/>
      <c r="I54" s="326"/>
      <c r="J54" s="150"/>
      <c r="K54" s="150"/>
      <c r="L54" s="327"/>
      <c r="M54" s="328"/>
      <c r="N54" s="329"/>
      <c r="O54" s="330"/>
      <c r="P54" s="2"/>
      <c r="Q54" s="2"/>
      <c r="R54" s="2"/>
      <c r="S54" s="2"/>
      <c r="T54" s="2"/>
      <c r="U54" s="2"/>
      <c r="V54" s="2"/>
      <c r="W54" s="2"/>
      <c r="X54" s="2"/>
      <c r="Y54" s="2"/>
      <c r="Z54" s="2"/>
      <c r="AA54" s="2"/>
      <c r="AB54" s="2"/>
      <c r="AC54" s="2"/>
    </row>
    <row r="55" spans="1:29" ht="15.75" customHeight="1" x14ac:dyDescent="0.2">
      <c r="A55" s="288"/>
      <c r="B55" s="289"/>
      <c r="C55" s="290"/>
      <c r="D55" s="331"/>
      <c r="E55" s="332"/>
      <c r="F55" s="332"/>
      <c r="G55" s="332"/>
      <c r="H55" s="333"/>
      <c r="I55" s="334"/>
      <c r="J55" s="335"/>
      <c r="K55" s="335"/>
      <c r="L55" s="336"/>
      <c r="M55" s="337"/>
      <c r="N55" s="338"/>
      <c r="O55" s="339"/>
      <c r="P55" s="2"/>
      <c r="Q55" s="2"/>
      <c r="R55" s="2"/>
      <c r="S55" s="2"/>
      <c r="T55" s="2"/>
      <c r="U55" s="2"/>
      <c r="V55" s="2"/>
      <c r="W55" s="2"/>
      <c r="X55" s="2"/>
      <c r="Y55" s="2"/>
      <c r="Z55" s="2"/>
      <c r="AA55" s="2"/>
      <c r="AB55" s="2"/>
      <c r="AC55" s="2"/>
    </row>
    <row r="56" spans="1:29" ht="48.75" customHeight="1" x14ac:dyDescent="0.2">
      <c r="A56" s="846" t="s">
        <v>163</v>
      </c>
      <c r="B56" s="540"/>
      <c r="C56" s="542"/>
      <c r="D56" s="853" t="s">
        <v>314</v>
      </c>
      <c r="E56" s="562"/>
      <c r="F56" s="562"/>
      <c r="G56" s="562"/>
      <c r="H56" s="579"/>
      <c r="I56" s="854" t="s">
        <v>321</v>
      </c>
      <c r="J56" s="562"/>
      <c r="K56" s="562"/>
      <c r="L56" s="579"/>
      <c r="M56" s="291" t="s">
        <v>314</v>
      </c>
      <c r="N56" s="855" t="s">
        <v>314</v>
      </c>
      <c r="O56" s="538"/>
      <c r="P56" s="2"/>
      <c r="Q56" s="2"/>
      <c r="R56" s="2"/>
      <c r="S56" s="2"/>
      <c r="T56" s="2"/>
      <c r="U56" s="2"/>
      <c r="V56" s="2"/>
      <c r="W56" s="2"/>
      <c r="X56" s="2"/>
      <c r="Y56" s="2"/>
      <c r="Z56" s="2"/>
      <c r="AA56" s="2"/>
      <c r="AB56" s="2"/>
      <c r="AC56" s="2"/>
    </row>
    <row r="57" spans="1:29"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spans="1:29"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spans="1:29"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spans="1:29"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spans="1:29"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row>
    <row r="62" spans="1:29"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row>
    <row r="63" spans="1:29"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row>
    <row r="64" spans="1:29"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row>
    <row r="65" spans="1:29"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row>
    <row r="66" spans="1:29"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spans="1:29"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spans="1:29"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row>
    <row r="71" spans="1:29"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row>
    <row r="72" spans="1:29"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row>
    <row r="73" spans="1:29"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row>
    <row r="74" spans="1:29"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spans="1:29"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row>
    <row r="76" spans="1:29"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row>
    <row r="77" spans="1:29"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spans="1:29"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row>
    <row r="79" spans="1:29"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spans="1:29"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row>
    <row r="81" spans="1:29"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row>
    <row r="82" spans="1:29"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row>
    <row r="83" spans="1:29"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row>
    <row r="84" spans="1:29"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row>
    <row r="85" spans="1:29"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row>
    <row r="86" spans="1:29"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row>
    <row r="87" spans="1:29"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row>
    <row r="88" spans="1:29"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row>
    <row r="89" spans="1:29"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row>
    <row r="90" spans="1:29"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row>
    <row r="91" spans="1:29"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row>
    <row r="92" spans="1:29"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row>
    <row r="93" spans="1:29"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4" spans="1:29"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row>
    <row r="95" spans="1:29"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row>
    <row r="96" spans="1:29"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row>
    <row r="97" spans="1:29"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row>
    <row r="98" spans="1:29"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row>
    <row r="99" spans="1:29"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row>
    <row r="100" spans="1:29"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row>
    <row r="101" spans="1:29"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spans="1:29"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spans="1:29"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spans="1:29"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spans="1:29"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spans="1:29"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spans="1:29"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spans="1:29"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spans="1:29"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spans="1:29"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spans="1:29"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spans="1:29"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row>
    <row r="113" spans="1:29"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row>
    <row r="114" spans="1:29"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row>
    <row r="115" spans="1:29"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row>
    <row r="116" spans="1:29"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row>
    <row r="117" spans="1:29"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row>
    <row r="118" spans="1:29"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row>
    <row r="119" spans="1:29"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row>
    <row r="120" spans="1:29"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row>
    <row r="121" spans="1:29"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row>
    <row r="122" spans="1:29"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row>
    <row r="123" spans="1:29"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row>
    <row r="124" spans="1:29"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row>
    <row r="125" spans="1:29"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row>
    <row r="126" spans="1:29"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row>
    <row r="127" spans="1:29"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row>
    <row r="128" spans="1:29"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row>
    <row r="129" spans="1:29"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row>
    <row r="130" spans="1:29"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row>
    <row r="131" spans="1:29"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row>
    <row r="132" spans="1:29"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row>
    <row r="133" spans="1:29"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row>
    <row r="134" spans="1:29"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row>
    <row r="135" spans="1:29"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row>
    <row r="136" spans="1:29"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row>
    <row r="137" spans="1:29"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row>
    <row r="138" spans="1:29"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row>
    <row r="139" spans="1:29"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row>
    <row r="140" spans="1:29"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row>
    <row r="141" spans="1:29"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row>
    <row r="142" spans="1:29"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row>
    <row r="143" spans="1:29"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row>
    <row r="144" spans="1:29"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row>
    <row r="145" spans="1:29"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row>
    <row r="146" spans="1:29"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row>
    <row r="147" spans="1:29"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row>
    <row r="148" spans="1:29"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row>
    <row r="149" spans="1:29"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row>
    <row r="150" spans="1:29"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row>
    <row r="151" spans="1:29"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row>
    <row r="152" spans="1:29"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row>
    <row r="153" spans="1:29"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row>
    <row r="154" spans="1:29"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row>
    <row r="155" spans="1:29"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row>
    <row r="156" spans="1:29"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row>
    <row r="157" spans="1:29"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row>
    <row r="158" spans="1:29"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row>
    <row r="159" spans="1:29"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row>
    <row r="160" spans="1:29"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row>
    <row r="161" spans="1:29"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row>
    <row r="162" spans="1:29"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row>
    <row r="163" spans="1:29"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row>
    <row r="164" spans="1:29"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row>
    <row r="165" spans="1:29"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row>
    <row r="166" spans="1:29"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row>
    <row r="167" spans="1:29"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row>
    <row r="168" spans="1:29"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row>
    <row r="169" spans="1:29"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row>
    <row r="170" spans="1:29"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row>
    <row r="171" spans="1:29"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row>
    <row r="172" spans="1:29"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row>
    <row r="173" spans="1:29"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row>
    <row r="174" spans="1:29"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row>
    <row r="175" spans="1:29"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row>
    <row r="176" spans="1:29"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row>
    <row r="177" spans="1:29"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row>
    <row r="178" spans="1:29"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row>
    <row r="179" spans="1:29"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row>
    <row r="180" spans="1:29"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row>
    <row r="181" spans="1:29"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row>
    <row r="182" spans="1:29"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row>
    <row r="183" spans="1:29"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row>
    <row r="184" spans="1:29"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row>
    <row r="185" spans="1:29"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row>
    <row r="186" spans="1:29"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row>
    <row r="187" spans="1:29"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row>
    <row r="188" spans="1:29"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row>
    <row r="189" spans="1:29"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row>
    <row r="190" spans="1:29"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row>
    <row r="191" spans="1:29"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row>
    <row r="192" spans="1:29"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row>
    <row r="193" spans="1:29"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row>
    <row r="194" spans="1:29"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row>
    <row r="195" spans="1:29"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row>
    <row r="196" spans="1:29"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row>
    <row r="197" spans="1:29"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row>
    <row r="198" spans="1:29"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row>
    <row r="199" spans="1:29"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row>
    <row r="200" spans="1:29"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row>
    <row r="201" spans="1:29"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row>
    <row r="202" spans="1:29"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row>
    <row r="203" spans="1:29"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row>
    <row r="204" spans="1:29"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row>
    <row r="205" spans="1:29"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row>
    <row r="206" spans="1:29"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row>
    <row r="207" spans="1:29"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row>
    <row r="208" spans="1:29"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row>
    <row r="209" spans="1:29"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row>
    <row r="210" spans="1:29"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row>
    <row r="211" spans="1:29"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row>
    <row r="212" spans="1:29"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row>
    <row r="213" spans="1:29"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row>
    <row r="214" spans="1:29"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row>
    <row r="215" spans="1:29"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row>
    <row r="216" spans="1:29"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row>
    <row r="217" spans="1:29"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row>
    <row r="218" spans="1:29"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row>
    <row r="219" spans="1:29"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row>
    <row r="220" spans="1:29"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row>
    <row r="221" spans="1:29"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row>
    <row r="222" spans="1:29"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row>
    <row r="223" spans="1:29"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spans="1:29"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spans="1:29"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spans="1:29"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spans="1:29"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spans="1:29"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spans="1:29"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spans="1:29"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row>
    <row r="231" spans="1:29"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row>
    <row r="232" spans="1:29"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row>
    <row r="233" spans="1:29"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row>
    <row r="234" spans="1:29"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row>
    <row r="235" spans="1:29"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row>
    <row r="236" spans="1:29"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row>
    <row r="237" spans="1:29"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row>
    <row r="238" spans="1:29"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row>
    <row r="239" spans="1:29"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row>
    <row r="240" spans="1:29"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row>
    <row r="241" spans="1:29"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row>
    <row r="242" spans="1:29"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row>
    <row r="243" spans="1:29"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row>
    <row r="244" spans="1:29"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row>
    <row r="245" spans="1:29"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row>
    <row r="246" spans="1:29"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row>
    <row r="247" spans="1:29"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row>
    <row r="248" spans="1:29"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row>
    <row r="249" spans="1:29"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row>
    <row r="250" spans="1:29"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row>
    <row r="251" spans="1:29"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row>
    <row r="252" spans="1:29"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row>
    <row r="253" spans="1:29"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row>
    <row r="254" spans="1:29"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row>
    <row r="255" spans="1:29"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row>
    <row r="256" spans="1:29"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row>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39:O56" xr:uid="{00000000-0009-0000-0000-00000C000000}"/>
  <mergeCells count="86">
    <mergeCell ref="N13:O13"/>
    <mergeCell ref="N14:O14"/>
    <mergeCell ref="D14:H14"/>
    <mergeCell ref="D15:O15"/>
    <mergeCell ref="A12:C12"/>
    <mergeCell ref="D12:O12"/>
    <mergeCell ref="A13:C13"/>
    <mergeCell ref="D13:L13"/>
    <mergeCell ref="A14:C14"/>
    <mergeCell ref="I14:L14"/>
    <mergeCell ref="A15:C16"/>
    <mergeCell ref="A9:O9"/>
    <mergeCell ref="A10:O10"/>
    <mergeCell ref="T10:AA10"/>
    <mergeCell ref="A11:C11"/>
    <mergeCell ref="D11:O11"/>
    <mergeCell ref="T11:T12"/>
    <mergeCell ref="V11:Z11"/>
    <mergeCell ref="D8:L8"/>
    <mergeCell ref="N8:O8"/>
    <mergeCell ref="A1:O3"/>
    <mergeCell ref="A4:O4"/>
    <mergeCell ref="A5:O5"/>
    <mergeCell ref="A6:O6"/>
    <mergeCell ref="A7:C7"/>
    <mergeCell ref="D7:O7"/>
    <mergeCell ref="A8:C8"/>
    <mergeCell ref="I51:L51"/>
    <mergeCell ref="D56:H56"/>
    <mergeCell ref="I56:L56"/>
    <mergeCell ref="D47:H47"/>
    <mergeCell ref="I47:L47"/>
    <mergeCell ref="D48:H48"/>
    <mergeCell ref="I48:L48"/>
    <mergeCell ref="D49:H49"/>
    <mergeCell ref="I49:L49"/>
    <mergeCell ref="A50:C50"/>
    <mergeCell ref="A51:C51"/>
    <mergeCell ref="A56:C56"/>
    <mergeCell ref="A43:C43"/>
    <mergeCell ref="D43:L43"/>
    <mergeCell ref="D44:L44"/>
    <mergeCell ref="A45:O45"/>
    <mergeCell ref="A46:O46"/>
    <mergeCell ref="N48:O48"/>
    <mergeCell ref="N49:O49"/>
    <mergeCell ref="N50:O50"/>
    <mergeCell ref="N51:O51"/>
    <mergeCell ref="N56:O56"/>
    <mergeCell ref="D50:H50"/>
    <mergeCell ref="I50:L50"/>
    <mergeCell ref="D51:H51"/>
    <mergeCell ref="A40:O40"/>
    <mergeCell ref="A44:C44"/>
    <mergeCell ref="A47:C47"/>
    <mergeCell ref="A48:C48"/>
    <mergeCell ref="A49:C49"/>
    <mergeCell ref="N43:O43"/>
    <mergeCell ref="N44:O44"/>
    <mergeCell ref="N47:O47"/>
    <mergeCell ref="A31:O31"/>
    <mergeCell ref="A32:H32"/>
    <mergeCell ref="I32:O33"/>
    <mergeCell ref="I34:O38"/>
    <mergeCell ref="A39:O39"/>
    <mergeCell ref="A23:O23"/>
    <mergeCell ref="A24:O24"/>
    <mergeCell ref="A25:O25"/>
    <mergeCell ref="D29:H29"/>
    <mergeCell ref="I29:M29"/>
    <mergeCell ref="A26:C26"/>
    <mergeCell ref="D26:O26"/>
    <mergeCell ref="A27:C27"/>
    <mergeCell ref="D27:L27"/>
    <mergeCell ref="N27:O27"/>
    <mergeCell ref="A28:C29"/>
    <mergeCell ref="D28:H28"/>
    <mergeCell ref="N29:O29"/>
    <mergeCell ref="I28:M28"/>
    <mergeCell ref="N28:O28"/>
    <mergeCell ref="N16:O16"/>
    <mergeCell ref="D17:O17"/>
    <mergeCell ref="D16:H16"/>
    <mergeCell ref="I16:L16"/>
    <mergeCell ref="A17:C22"/>
    <mergeCell ref="I18:O22"/>
  </mergeCells>
  <dataValidations count="6">
    <dataValidation type="list" allowBlank="1" showInputMessage="1" showErrorMessage="1" prompt=" - " sqref="D7" xr:uid="{00000000-0002-0000-0C00-000000000000}">
      <formula1>$A$144:$A$148</formula1>
    </dataValidation>
    <dataValidation type="list" allowBlank="1" showInputMessage="1" showErrorMessage="1" prompt=" - " sqref="D8" xr:uid="{00000000-0002-0000-0C00-000001000000}">
      <formula1>$A$134:$A$136</formula1>
    </dataValidation>
    <dataValidation type="list" allowBlank="1" showInputMessage="1" showErrorMessage="1" prompt=" - " sqref="D48:D51" xr:uid="{00000000-0002-0000-0C00-000002000000}">
      <formula1>$A$151:$A$154</formula1>
    </dataValidation>
    <dataValidation type="list" allowBlank="1" showInputMessage="1" showErrorMessage="1" prompt=" - " sqref="N8" xr:uid="{00000000-0002-0000-0C00-000003000000}">
      <formula1>$B$116:$B$128</formula1>
    </dataValidation>
    <dataValidation type="list" allowBlank="1" showInputMessage="1" showErrorMessage="1" prompt=" - " sqref="D13" xr:uid="{00000000-0002-0000-0C00-000004000000}">
      <formula1>$A$120:$A$127</formula1>
    </dataValidation>
    <dataValidation type="list" allowBlank="1" showInputMessage="1" showErrorMessage="1" prompt=" - " sqref="D12" xr:uid="{00000000-0002-0000-0C00-000005000000}">
      <formula1>$A$109:$A$114</formula1>
    </dataValidation>
  </dataValidations>
  <pageMargins left="0.7" right="0.7" top="0.75" bottom="0.75" header="0" footer="0"/>
  <pageSetup orientation="landscape"/>
  <headerFooter>
    <oddFooter>&amp;LV5-20-05-2022</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0000"/>
  </sheetPr>
  <dimension ref="A1:AI1000"/>
  <sheetViews>
    <sheetView workbookViewId="0"/>
  </sheetViews>
  <sheetFormatPr baseColWidth="10" defaultColWidth="12.5703125" defaultRowHeight="15" customHeight="1" x14ac:dyDescent="0.2"/>
  <cols>
    <col min="1" max="2" width="10" customWidth="1"/>
    <col min="3" max="3" width="9.42578125" customWidth="1"/>
    <col min="4" max="4" width="6.42578125" customWidth="1"/>
    <col min="5" max="5" width="57.42578125" customWidth="1"/>
    <col min="6" max="8" width="6.5703125" customWidth="1"/>
    <col min="9" max="9" width="10" customWidth="1"/>
    <col min="10" max="10" width="9.5703125" customWidth="1"/>
    <col min="11" max="13" width="10" customWidth="1"/>
    <col min="14" max="15" width="5.42578125" customWidth="1"/>
    <col min="16" max="16" width="7.42578125" customWidth="1"/>
    <col min="17" max="17" width="8.42578125" customWidth="1"/>
    <col min="18" max="18" width="9.42578125" customWidth="1"/>
    <col min="19" max="19" width="8.42578125" customWidth="1"/>
    <col min="20" max="20" width="7.42578125" customWidth="1"/>
    <col min="21" max="21" width="10.140625" customWidth="1"/>
    <col min="22" max="23" width="7" customWidth="1"/>
    <col min="24" max="24" width="9.42578125" customWidth="1"/>
    <col min="25" max="25" width="7.42578125" customWidth="1"/>
    <col min="26" max="26" width="8.5703125" customWidth="1"/>
    <col min="27" max="27" width="9.5703125" customWidth="1"/>
    <col min="28" max="28" width="12.42578125" customWidth="1"/>
    <col min="29" max="30" width="11.42578125" customWidth="1"/>
    <col min="31" max="31" width="41.5703125" customWidth="1"/>
    <col min="32" max="35" width="12.42578125" customWidth="1"/>
  </cols>
  <sheetData>
    <row r="1" spans="1:35" ht="39" customHeight="1" x14ac:dyDescent="0.2">
      <c r="A1" s="868"/>
      <c r="B1" s="869"/>
      <c r="C1" s="869"/>
      <c r="D1" s="870"/>
      <c r="E1" s="863" t="s">
        <v>120</v>
      </c>
      <c r="F1" s="576"/>
      <c r="G1" s="864" t="s">
        <v>108</v>
      </c>
      <c r="H1" s="540"/>
      <c r="I1" s="540"/>
      <c r="J1" s="540"/>
      <c r="K1" s="540"/>
      <c r="L1" s="540"/>
      <c r="M1" s="540"/>
      <c r="N1" s="540"/>
      <c r="O1" s="540"/>
      <c r="P1" s="540"/>
      <c r="Q1" s="540"/>
      <c r="R1" s="540"/>
      <c r="S1" s="540"/>
      <c r="T1" s="540"/>
      <c r="U1" s="540"/>
      <c r="V1" s="540"/>
      <c r="W1" s="540"/>
      <c r="X1" s="540"/>
      <c r="Y1" s="540"/>
      <c r="Z1" s="540"/>
      <c r="AA1" s="540"/>
      <c r="AB1" s="540"/>
      <c r="AC1" s="540"/>
      <c r="AD1" s="540"/>
      <c r="AE1" s="542"/>
    </row>
    <row r="2" spans="1:35" ht="57.75" customHeight="1" x14ac:dyDescent="0.2">
      <c r="A2" s="601"/>
      <c r="B2" s="551"/>
      <c r="C2" s="551"/>
      <c r="D2" s="552"/>
      <c r="E2" s="865" t="s">
        <v>322</v>
      </c>
      <c r="F2" s="579"/>
      <c r="G2" s="864" t="s">
        <v>323</v>
      </c>
      <c r="H2" s="540"/>
      <c r="I2" s="540"/>
      <c r="J2" s="540"/>
      <c r="K2" s="540"/>
      <c r="L2" s="540"/>
      <c r="M2" s="540"/>
      <c r="N2" s="540"/>
      <c r="O2" s="540"/>
      <c r="P2" s="540"/>
      <c r="Q2" s="540"/>
      <c r="R2" s="542"/>
      <c r="S2" s="866" t="s">
        <v>324</v>
      </c>
      <c r="T2" s="540"/>
      <c r="U2" s="540"/>
      <c r="V2" s="540"/>
      <c r="W2" s="542"/>
      <c r="X2" s="864" t="s">
        <v>325</v>
      </c>
      <c r="Y2" s="540"/>
      <c r="Z2" s="540"/>
      <c r="AA2" s="540"/>
      <c r="AB2" s="542"/>
      <c r="AC2" s="866" t="s">
        <v>326</v>
      </c>
      <c r="AD2" s="542"/>
      <c r="AE2" s="340">
        <v>6</v>
      </c>
    </row>
    <row r="3" spans="1:35" ht="32.25" customHeight="1" x14ac:dyDescent="0.2">
      <c r="A3" s="871" t="s">
        <v>327</v>
      </c>
      <c r="B3" s="692"/>
      <c r="C3" s="872"/>
      <c r="D3" s="341" t="s">
        <v>328</v>
      </c>
      <c r="E3" s="341" t="s">
        <v>329</v>
      </c>
      <c r="F3" s="341" t="s">
        <v>330</v>
      </c>
      <c r="G3" s="341" t="s">
        <v>331</v>
      </c>
      <c r="H3" s="341" t="s">
        <v>332</v>
      </c>
      <c r="I3" s="341" t="s">
        <v>333</v>
      </c>
      <c r="J3" s="341" t="s">
        <v>334</v>
      </c>
      <c r="K3" s="341" t="s">
        <v>335</v>
      </c>
      <c r="L3" s="341" t="s">
        <v>336</v>
      </c>
      <c r="M3" s="341" t="s">
        <v>337</v>
      </c>
      <c r="N3" s="341" t="s">
        <v>338</v>
      </c>
      <c r="O3" s="341" t="s">
        <v>339</v>
      </c>
      <c r="P3" s="341" t="s">
        <v>211</v>
      </c>
      <c r="Q3" s="341" t="s">
        <v>212</v>
      </c>
      <c r="R3" s="341" t="s">
        <v>213</v>
      </c>
      <c r="S3" s="341" t="s">
        <v>214</v>
      </c>
      <c r="T3" s="341" t="s">
        <v>215</v>
      </c>
      <c r="U3" s="341" t="s">
        <v>216</v>
      </c>
      <c r="V3" s="341" t="s">
        <v>217</v>
      </c>
      <c r="W3" s="341" t="s">
        <v>286</v>
      </c>
      <c r="X3" s="341" t="s">
        <v>340</v>
      </c>
      <c r="Y3" s="341" t="s">
        <v>220</v>
      </c>
      <c r="Z3" s="341" t="s">
        <v>221</v>
      </c>
      <c r="AA3" s="341" t="s">
        <v>222</v>
      </c>
      <c r="AB3" s="342" t="s">
        <v>193</v>
      </c>
      <c r="AC3" s="343" t="s">
        <v>341</v>
      </c>
      <c r="AD3" s="860" t="s">
        <v>342</v>
      </c>
      <c r="AE3" s="861"/>
    </row>
    <row r="4" spans="1:35" ht="45.75" customHeight="1" x14ac:dyDescent="0.2">
      <c r="A4" s="344" t="s">
        <v>343</v>
      </c>
      <c r="B4" s="345" t="s">
        <v>344</v>
      </c>
      <c r="C4" s="345" t="s">
        <v>120</v>
      </c>
      <c r="D4" s="341"/>
      <c r="E4" s="341"/>
      <c r="F4" s="341"/>
      <c r="G4" s="341"/>
      <c r="H4" s="341"/>
      <c r="I4" s="341"/>
      <c r="J4" s="341"/>
      <c r="K4" s="341"/>
      <c r="L4" s="341"/>
      <c r="M4" s="341"/>
      <c r="N4" s="341"/>
      <c r="O4" s="341"/>
      <c r="P4" s="341"/>
      <c r="Q4" s="341"/>
      <c r="R4" s="341"/>
      <c r="S4" s="341"/>
      <c r="T4" s="341"/>
      <c r="U4" s="341"/>
      <c r="V4" s="341"/>
      <c r="W4" s="341"/>
      <c r="X4" s="341"/>
      <c r="Y4" s="341"/>
      <c r="Z4" s="341"/>
      <c r="AA4" s="341"/>
      <c r="AB4" s="342"/>
      <c r="AC4" s="343"/>
      <c r="AD4" s="346" t="s">
        <v>345</v>
      </c>
      <c r="AE4" s="347" t="s">
        <v>346</v>
      </c>
    </row>
    <row r="5" spans="1:35" ht="28.5" customHeight="1" x14ac:dyDescent="0.2">
      <c r="A5" s="348" t="s">
        <v>3</v>
      </c>
      <c r="B5" s="349" t="s">
        <v>347</v>
      </c>
      <c r="C5" s="350" t="s">
        <v>348</v>
      </c>
      <c r="D5" s="351">
        <v>1</v>
      </c>
      <c r="E5" s="352" t="s">
        <v>349</v>
      </c>
      <c r="F5" s="353" t="s">
        <v>20</v>
      </c>
      <c r="G5" s="353" t="s">
        <v>31</v>
      </c>
      <c r="H5" s="353" t="s">
        <v>350</v>
      </c>
      <c r="I5" s="353" t="s">
        <v>351</v>
      </c>
      <c r="J5" s="354">
        <v>100</v>
      </c>
      <c r="K5" s="355" t="s">
        <v>54</v>
      </c>
      <c r="L5" s="356" t="s">
        <v>352</v>
      </c>
      <c r="M5" s="357" t="s">
        <v>353</v>
      </c>
      <c r="N5" s="358" t="s">
        <v>48</v>
      </c>
      <c r="O5" s="353" t="s">
        <v>354</v>
      </c>
      <c r="P5" s="359" t="s">
        <v>27</v>
      </c>
      <c r="Q5" s="359" t="s">
        <v>27</v>
      </c>
      <c r="R5" s="360" t="e">
        <f>#REF!</f>
        <v>#REF!</v>
      </c>
      <c r="S5" s="359" t="s">
        <v>27</v>
      </c>
      <c r="T5" s="359" t="s">
        <v>27</v>
      </c>
      <c r="U5" s="361" t="e">
        <f>#REF!</f>
        <v>#REF!</v>
      </c>
      <c r="V5" s="359" t="s">
        <v>27</v>
      </c>
      <c r="W5" s="359" t="s">
        <v>27</v>
      </c>
      <c r="X5" s="361" t="e">
        <f>#REF!</f>
        <v>#REF!</v>
      </c>
      <c r="Y5" s="359" t="s">
        <v>27</v>
      </c>
      <c r="Z5" s="359" t="s">
        <v>27</v>
      </c>
      <c r="AA5" s="361" t="e">
        <f t="shared" ref="AA5:AA7" si="0">#REF!</f>
        <v>#REF!</v>
      </c>
      <c r="AB5" s="362" t="e">
        <f>AVERAGE(R5,U5)</f>
        <v>#REF!</v>
      </c>
      <c r="AC5" s="363" t="s">
        <v>355</v>
      </c>
      <c r="AD5" s="364" t="s">
        <v>356</v>
      </c>
      <c r="AE5" s="862" t="s">
        <v>357</v>
      </c>
    </row>
    <row r="6" spans="1:35" ht="28.5" customHeight="1" x14ac:dyDescent="0.2">
      <c r="A6" s="365"/>
      <c r="B6" s="366" t="s">
        <v>120</v>
      </c>
      <c r="C6" s="366" t="s">
        <v>348</v>
      </c>
      <c r="D6" s="367">
        <v>2</v>
      </c>
      <c r="E6" s="368" t="s">
        <v>358</v>
      </c>
      <c r="F6" s="369" t="s">
        <v>20</v>
      </c>
      <c r="G6" s="369" t="s">
        <v>31</v>
      </c>
      <c r="H6" s="369" t="s">
        <v>350</v>
      </c>
      <c r="I6" s="369" t="s">
        <v>359</v>
      </c>
      <c r="J6" s="370">
        <v>1</v>
      </c>
      <c r="K6" s="371" t="s">
        <v>54</v>
      </c>
      <c r="L6" s="372" t="s">
        <v>243</v>
      </c>
      <c r="M6" s="373" t="s">
        <v>360</v>
      </c>
      <c r="N6" s="369" t="s">
        <v>354</v>
      </c>
      <c r="O6" s="369" t="s">
        <v>354</v>
      </c>
      <c r="P6" s="374" t="s">
        <v>27</v>
      </c>
      <c r="Q6" s="374" t="s">
        <v>27</v>
      </c>
      <c r="R6" s="374" t="s">
        <v>27</v>
      </c>
      <c r="S6" s="375" t="e">
        <f t="shared" ref="S6:S7" si="1">#REF!</f>
        <v>#REF!</v>
      </c>
      <c r="T6" s="374" t="s">
        <v>27</v>
      </c>
      <c r="U6" s="374" t="s">
        <v>27</v>
      </c>
      <c r="V6" s="374" t="s">
        <v>27</v>
      </c>
      <c r="W6" s="375" t="e">
        <f t="shared" ref="W6:W7" si="2">#REF!</f>
        <v>#REF!</v>
      </c>
      <c r="X6" s="374" t="s">
        <v>27</v>
      </c>
      <c r="Y6" s="374" t="s">
        <v>27</v>
      </c>
      <c r="Z6" s="374" t="s">
        <v>27</v>
      </c>
      <c r="AA6" s="375" t="e">
        <f t="shared" si="0"/>
        <v>#REF!</v>
      </c>
      <c r="AB6" s="362" t="e">
        <f t="shared" ref="AB6:AB8" si="3">AVERAGE(S6,W6)</f>
        <v>#REF!</v>
      </c>
      <c r="AC6" s="363" t="s">
        <v>355</v>
      </c>
      <c r="AD6" s="364" t="s">
        <v>356</v>
      </c>
      <c r="AE6" s="617"/>
      <c r="AH6" s="376">
        <v>6</v>
      </c>
      <c r="AI6" s="376" t="s">
        <v>361</v>
      </c>
    </row>
    <row r="7" spans="1:35" ht="37.5" customHeight="1" x14ac:dyDescent="0.2">
      <c r="A7" s="377"/>
      <c r="B7" s="378" t="s">
        <v>120</v>
      </c>
      <c r="C7" s="378" t="s">
        <v>348</v>
      </c>
      <c r="D7" s="379">
        <v>3</v>
      </c>
      <c r="E7" s="380" t="s">
        <v>362</v>
      </c>
      <c r="F7" s="381" t="s">
        <v>20</v>
      </c>
      <c r="G7" s="381" t="s">
        <v>31</v>
      </c>
      <c r="H7" s="381" t="s">
        <v>350</v>
      </c>
      <c r="I7" s="381" t="s">
        <v>363</v>
      </c>
      <c r="J7" s="382">
        <v>1</v>
      </c>
      <c r="K7" s="383" t="s">
        <v>54</v>
      </c>
      <c r="L7" s="384" t="s">
        <v>243</v>
      </c>
      <c r="M7" s="385" t="s">
        <v>360</v>
      </c>
      <c r="N7" s="381" t="s">
        <v>354</v>
      </c>
      <c r="O7" s="381" t="s">
        <v>354</v>
      </c>
      <c r="P7" s="386" t="s">
        <v>27</v>
      </c>
      <c r="Q7" s="386" t="s">
        <v>27</v>
      </c>
      <c r="R7" s="386" t="s">
        <v>27</v>
      </c>
      <c r="S7" s="387" t="e">
        <f t="shared" si="1"/>
        <v>#REF!</v>
      </c>
      <c r="T7" s="388" t="s">
        <v>27</v>
      </c>
      <c r="U7" s="388" t="s">
        <v>27</v>
      </c>
      <c r="V7" s="388" t="s">
        <v>27</v>
      </c>
      <c r="W7" s="387" t="e">
        <f t="shared" si="2"/>
        <v>#REF!</v>
      </c>
      <c r="X7" s="388" t="s">
        <v>27</v>
      </c>
      <c r="Y7" s="388" t="s">
        <v>27</v>
      </c>
      <c r="Z7" s="388" t="s">
        <v>27</v>
      </c>
      <c r="AA7" s="387" t="e">
        <f t="shared" si="0"/>
        <v>#REF!</v>
      </c>
      <c r="AB7" s="362" t="e">
        <f t="shared" si="3"/>
        <v>#REF!</v>
      </c>
      <c r="AC7" s="363" t="s">
        <v>355</v>
      </c>
      <c r="AD7" s="364" t="s">
        <v>356</v>
      </c>
      <c r="AE7" s="617"/>
      <c r="AH7" s="376">
        <v>2</v>
      </c>
      <c r="AI7" s="376" t="s">
        <v>364</v>
      </c>
    </row>
    <row r="8" spans="1:35" ht="30" customHeight="1" x14ac:dyDescent="0.2">
      <c r="A8" s="389" t="s">
        <v>3</v>
      </c>
      <c r="B8" s="349" t="s">
        <v>347</v>
      </c>
      <c r="C8" s="350" t="s">
        <v>7</v>
      </c>
      <c r="D8" s="351">
        <v>4</v>
      </c>
      <c r="E8" s="352" t="s">
        <v>365</v>
      </c>
      <c r="F8" s="353" t="s">
        <v>20</v>
      </c>
      <c r="G8" s="353" t="s">
        <v>366</v>
      </c>
      <c r="H8" s="353" t="s">
        <v>350</v>
      </c>
      <c r="I8" s="353" t="s">
        <v>367</v>
      </c>
      <c r="J8" s="390">
        <v>1</v>
      </c>
      <c r="K8" s="355" t="s">
        <v>54</v>
      </c>
      <c r="L8" s="356" t="s">
        <v>368</v>
      </c>
      <c r="M8" s="357" t="s">
        <v>369</v>
      </c>
      <c r="N8" s="358" t="s">
        <v>158</v>
      </c>
      <c r="O8" s="358" t="s">
        <v>48</v>
      </c>
      <c r="P8" s="360" t="e">
        <f t="shared" ref="P8:AA8" si="4">#REF!</f>
        <v>#REF!</v>
      </c>
      <c r="Q8" s="360" t="e">
        <f t="shared" si="4"/>
        <v>#REF!</v>
      </c>
      <c r="R8" s="360" t="e">
        <f t="shared" si="4"/>
        <v>#REF!</v>
      </c>
      <c r="S8" s="391" t="e">
        <f t="shared" si="4"/>
        <v>#REF!</v>
      </c>
      <c r="T8" s="391" t="e">
        <f t="shared" si="4"/>
        <v>#REF!</v>
      </c>
      <c r="U8" s="391" t="e">
        <f t="shared" si="4"/>
        <v>#REF!</v>
      </c>
      <c r="V8" s="391" t="e">
        <f t="shared" si="4"/>
        <v>#REF!</v>
      </c>
      <c r="W8" s="391" t="e">
        <f t="shared" si="4"/>
        <v>#REF!</v>
      </c>
      <c r="X8" s="391" t="e">
        <f t="shared" si="4"/>
        <v>#REF!</v>
      </c>
      <c r="Y8" s="391" t="e">
        <f t="shared" si="4"/>
        <v>#REF!</v>
      </c>
      <c r="Z8" s="391" t="e">
        <f t="shared" si="4"/>
        <v>#REF!</v>
      </c>
      <c r="AA8" s="391" t="e">
        <f t="shared" si="4"/>
        <v>#REF!</v>
      </c>
      <c r="AB8" s="362" t="e">
        <f t="shared" si="3"/>
        <v>#REF!</v>
      </c>
      <c r="AC8" s="363" t="s">
        <v>355</v>
      </c>
      <c r="AD8" s="392" t="s">
        <v>370</v>
      </c>
      <c r="AE8" s="617"/>
      <c r="AH8" s="376">
        <v>2</v>
      </c>
      <c r="AI8" s="376" t="s">
        <v>371</v>
      </c>
    </row>
    <row r="9" spans="1:35" ht="30" customHeight="1" x14ac:dyDescent="0.2">
      <c r="A9" s="393"/>
      <c r="B9" s="394" t="s">
        <v>347</v>
      </c>
      <c r="C9" s="366" t="s">
        <v>7</v>
      </c>
      <c r="D9" s="351">
        <v>5</v>
      </c>
      <c r="E9" s="368" t="s">
        <v>129</v>
      </c>
      <c r="F9" s="369" t="s">
        <v>19</v>
      </c>
      <c r="G9" s="369" t="s">
        <v>372</v>
      </c>
      <c r="H9" s="369" t="s">
        <v>38</v>
      </c>
      <c r="I9" s="369" t="s">
        <v>130</v>
      </c>
      <c r="J9" s="370">
        <v>0</v>
      </c>
      <c r="K9" s="395">
        <v>0</v>
      </c>
      <c r="L9" s="396" t="s">
        <v>131</v>
      </c>
      <c r="M9" s="397" t="s">
        <v>373</v>
      </c>
      <c r="N9" s="398" t="s">
        <v>48</v>
      </c>
      <c r="O9" s="369" t="s">
        <v>354</v>
      </c>
      <c r="P9" s="374" t="s">
        <v>27</v>
      </c>
      <c r="Q9" s="374" t="s">
        <v>27</v>
      </c>
      <c r="R9" s="399" t="e">
        <f>#REF!</f>
        <v>#REF!</v>
      </c>
      <c r="S9" s="374" t="s">
        <v>27</v>
      </c>
      <c r="T9" s="374" t="s">
        <v>27</v>
      </c>
      <c r="U9" s="399" t="e">
        <f>#REF!</f>
        <v>#REF!</v>
      </c>
      <c r="V9" s="374" t="s">
        <v>27</v>
      </c>
      <c r="W9" s="374" t="s">
        <v>27</v>
      </c>
      <c r="X9" s="399" t="e">
        <f>#REF!</f>
        <v>#REF!</v>
      </c>
      <c r="Y9" s="374" t="s">
        <v>27</v>
      </c>
      <c r="Z9" s="374" t="s">
        <v>27</v>
      </c>
      <c r="AA9" s="399" t="e">
        <f t="shared" ref="AA9:AA12" si="5">#REF!</f>
        <v>#REF!</v>
      </c>
      <c r="AB9" s="400" t="e">
        <f>R9</f>
        <v>#REF!</v>
      </c>
      <c r="AC9" s="363" t="s">
        <v>355</v>
      </c>
      <c r="AD9" s="364" t="s">
        <v>356</v>
      </c>
      <c r="AE9" s="617"/>
      <c r="AH9" s="376">
        <v>5</v>
      </c>
      <c r="AI9" s="376" t="s">
        <v>374</v>
      </c>
    </row>
    <row r="10" spans="1:35" ht="30" customHeight="1" x14ac:dyDescent="0.2">
      <c r="A10" s="393"/>
      <c r="B10" s="394" t="s">
        <v>347</v>
      </c>
      <c r="C10" s="366" t="s">
        <v>7</v>
      </c>
      <c r="D10" s="367">
        <v>6</v>
      </c>
      <c r="E10" s="368" t="s">
        <v>142</v>
      </c>
      <c r="F10" s="369" t="s">
        <v>20</v>
      </c>
      <c r="G10" s="369" t="s">
        <v>31</v>
      </c>
      <c r="H10" s="369" t="s">
        <v>350</v>
      </c>
      <c r="I10" s="369" t="s">
        <v>144</v>
      </c>
      <c r="J10" s="370">
        <v>1</v>
      </c>
      <c r="K10" s="395" t="s">
        <v>147</v>
      </c>
      <c r="L10" s="396" t="s">
        <v>148</v>
      </c>
      <c r="M10" s="397" t="s">
        <v>149</v>
      </c>
      <c r="N10" s="398" t="s">
        <v>146</v>
      </c>
      <c r="O10" s="398" t="s">
        <v>146</v>
      </c>
      <c r="P10" s="374" t="s">
        <v>27</v>
      </c>
      <c r="Q10" s="374" t="s">
        <v>27</v>
      </c>
      <c r="R10" s="374" t="s">
        <v>27</v>
      </c>
      <c r="S10" s="374" t="s">
        <v>27</v>
      </c>
      <c r="T10" s="374" t="s">
        <v>27</v>
      </c>
      <c r="U10" s="374" t="s">
        <v>27</v>
      </c>
      <c r="V10" s="374" t="s">
        <v>27</v>
      </c>
      <c r="W10" s="374" t="s">
        <v>27</v>
      </c>
      <c r="X10" s="374" t="s">
        <v>27</v>
      </c>
      <c r="Y10" s="374" t="s">
        <v>27</v>
      </c>
      <c r="Z10" s="374" t="s">
        <v>27</v>
      </c>
      <c r="AA10" s="399" t="e">
        <f t="shared" si="5"/>
        <v>#REF!</v>
      </c>
      <c r="AB10" s="401" t="e">
        <f>AA10</f>
        <v>#REF!</v>
      </c>
      <c r="AC10" s="363" t="s">
        <v>355</v>
      </c>
      <c r="AD10" s="364" t="s">
        <v>356</v>
      </c>
      <c r="AE10" s="617"/>
      <c r="AH10" s="376">
        <v>3</v>
      </c>
      <c r="AI10" s="376" t="s">
        <v>375</v>
      </c>
    </row>
    <row r="11" spans="1:35" ht="30" customHeight="1" x14ac:dyDescent="0.2">
      <c r="A11" s="393"/>
      <c r="B11" s="394" t="s">
        <v>347</v>
      </c>
      <c r="C11" s="366" t="s">
        <v>7</v>
      </c>
      <c r="D11" s="379">
        <v>7</v>
      </c>
      <c r="E11" s="368" t="s">
        <v>376</v>
      </c>
      <c r="F11" s="402" t="s">
        <v>21</v>
      </c>
      <c r="G11" s="369" t="s">
        <v>377</v>
      </c>
      <c r="H11" s="369" t="s">
        <v>38</v>
      </c>
      <c r="I11" s="369" t="s">
        <v>378</v>
      </c>
      <c r="J11" s="370">
        <v>0</v>
      </c>
      <c r="K11" s="395" t="s">
        <v>205</v>
      </c>
      <c r="L11" s="396" t="s">
        <v>379</v>
      </c>
      <c r="M11" s="397" t="s">
        <v>380</v>
      </c>
      <c r="N11" s="398" t="s">
        <v>48</v>
      </c>
      <c r="O11" s="398" t="s">
        <v>48</v>
      </c>
      <c r="P11" s="374" t="s">
        <v>27</v>
      </c>
      <c r="Q11" s="374" t="s">
        <v>27</v>
      </c>
      <c r="R11" s="375" t="e">
        <f t="shared" ref="R11:R12" si="6">#REF!</f>
        <v>#REF!</v>
      </c>
      <c r="S11" s="374" t="s">
        <v>27</v>
      </c>
      <c r="T11" s="374" t="s">
        <v>27</v>
      </c>
      <c r="U11" s="375" t="e">
        <f t="shared" ref="U11:U12" si="7">#REF!</f>
        <v>#REF!</v>
      </c>
      <c r="V11" s="374" t="s">
        <v>27</v>
      </c>
      <c r="W11" s="374" t="s">
        <v>27</v>
      </c>
      <c r="X11" s="375" t="e">
        <f t="shared" ref="X11:X12" si="8">#REF!</f>
        <v>#REF!</v>
      </c>
      <c r="Y11" s="374" t="s">
        <v>27</v>
      </c>
      <c r="Z11" s="374" t="s">
        <v>27</v>
      </c>
      <c r="AA11" s="375" t="e">
        <f t="shared" si="5"/>
        <v>#REF!</v>
      </c>
      <c r="AB11" s="403" t="e">
        <f>R11</f>
        <v>#REF!</v>
      </c>
      <c r="AC11" s="363" t="s">
        <v>355</v>
      </c>
      <c r="AD11" s="364" t="s">
        <v>356</v>
      </c>
      <c r="AE11" s="617"/>
      <c r="AH11" s="376">
        <v>4</v>
      </c>
      <c r="AI11" s="376" t="s">
        <v>381</v>
      </c>
    </row>
    <row r="12" spans="1:35" ht="30" customHeight="1" x14ac:dyDescent="0.2">
      <c r="A12" s="393"/>
      <c r="B12" s="366" t="s">
        <v>120</v>
      </c>
      <c r="C12" s="366" t="s">
        <v>7</v>
      </c>
      <c r="D12" s="351">
        <v>8</v>
      </c>
      <c r="E12" s="368" t="s">
        <v>177</v>
      </c>
      <c r="F12" s="369" t="s">
        <v>20</v>
      </c>
      <c r="G12" s="369" t="s">
        <v>31</v>
      </c>
      <c r="H12" s="369" t="s">
        <v>350</v>
      </c>
      <c r="I12" s="369" t="s">
        <v>382</v>
      </c>
      <c r="J12" s="370">
        <v>1</v>
      </c>
      <c r="K12" s="395" t="s">
        <v>147</v>
      </c>
      <c r="L12" s="396" t="s">
        <v>148</v>
      </c>
      <c r="M12" s="397" t="s">
        <v>149</v>
      </c>
      <c r="N12" s="398" t="s">
        <v>48</v>
      </c>
      <c r="O12" s="398" t="s">
        <v>48</v>
      </c>
      <c r="P12" s="374" t="s">
        <v>27</v>
      </c>
      <c r="Q12" s="374" t="s">
        <v>27</v>
      </c>
      <c r="R12" s="375" t="e">
        <f t="shared" si="6"/>
        <v>#REF!</v>
      </c>
      <c r="S12" s="374" t="s">
        <v>27</v>
      </c>
      <c r="T12" s="374" t="s">
        <v>27</v>
      </c>
      <c r="U12" s="375" t="e">
        <f t="shared" si="7"/>
        <v>#REF!</v>
      </c>
      <c r="V12" s="374" t="s">
        <v>27</v>
      </c>
      <c r="W12" s="374" t="s">
        <v>27</v>
      </c>
      <c r="X12" s="375" t="e">
        <f t="shared" si="8"/>
        <v>#REF!</v>
      </c>
      <c r="Y12" s="374" t="s">
        <v>27</v>
      </c>
      <c r="Z12" s="374" t="s">
        <v>27</v>
      </c>
      <c r="AA12" s="375" t="e">
        <f t="shared" si="5"/>
        <v>#REF!</v>
      </c>
      <c r="AB12" s="400"/>
      <c r="AC12" s="363" t="s">
        <v>355</v>
      </c>
      <c r="AD12" s="392" t="s">
        <v>383</v>
      </c>
      <c r="AE12" s="617"/>
      <c r="AH12" s="63">
        <f>SUM(AH6:AH11)</f>
        <v>22</v>
      </c>
    </row>
    <row r="13" spans="1:35" ht="45.75" customHeight="1" x14ac:dyDescent="0.2">
      <c r="A13" s="393"/>
      <c r="B13" s="366" t="s">
        <v>120</v>
      </c>
      <c r="C13" s="366" t="s">
        <v>7</v>
      </c>
      <c r="D13" s="351">
        <v>9</v>
      </c>
      <c r="E13" s="368" t="s">
        <v>384</v>
      </c>
      <c r="F13" s="402" t="s">
        <v>21</v>
      </c>
      <c r="G13" s="369" t="s">
        <v>377</v>
      </c>
      <c r="H13" s="369" t="s">
        <v>38</v>
      </c>
      <c r="I13" s="369" t="s">
        <v>385</v>
      </c>
      <c r="J13" s="370">
        <v>0</v>
      </c>
      <c r="K13" s="395" t="s">
        <v>386</v>
      </c>
      <c r="L13" s="396" t="s">
        <v>387</v>
      </c>
      <c r="M13" s="397" t="s">
        <v>388</v>
      </c>
      <c r="N13" s="398" t="s">
        <v>158</v>
      </c>
      <c r="O13" s="398" t="s">
        <v>48</v>
      </c>
      <c r="P13" s="375" t="e">
        <f t="shared" ref="P13:AA13" si="9">#REF!</f>
        <v>#REF!</v>
      </c>
      <c r="Q13" s="375" t="e">
        <f t="shared" si="9"/>
        <v>#REF!</v>
      </c>
      <c r="R13" s="375" t="e">
        <f t="shared" si="9"/>
        <v>#REF!</v>
      </c>
      <c r="S13" s="375" t="e">
        <f t="shared" si="9"/>
        <v>#REF!</v>
      </c>
      <c r="T13" s="375" t="e">
        <f t="shared" si="9"/>
        <v>#REF!</v>
      </c>
      <c r="U13" s="375" t="e">
        <f t="shared" si="9"/>
        <v>#REF!</v>
      </c>
      <c r="V13" s="375" t="e">
        <f t="shared" si="9"/>
        <v>#REF!</v>
      </c>
      <c r="W13" s="375" t="e">
        <f t="shared" si="9"/>
        <v>#REF!</v>
      </c>
      <c r="X13" s="375" t="e">
        <f t="shared" si="9"/>
        <v>#REF!</v>
      </c>
      <c r="Y13" s="375" t="e">
        <f t="shared" si="9"/>
        <v>#REF!</v>
      </c>
      <c r="Z13" s="375" t="e">
        <f t="shared" si="9"/>
        <v>#REF!</v>
      </c>
      <c r="AA13" s="375" t="e">
        <f t="shared" si="9"/>
        <v>#REF!</v>
      </c>
      <c r="AB13" s="400" t="e">
        <f>AVERAGE(P13:AA13)</f>
        <v>#REF!</v>
      </c>
      <c r="AC13" s="404" t="s">
        <v>389</v>
      </c>
      <c r="AD13" s="364" t="s">
        <v>356</v>
      </c>
      <c r="AE13" s="617"/>
      <c r="AH13" s="63">
        <f>AH12/38</f>
        <v>0.57894736842105265</v>
      </c>
    </row>
    <row r="14" spans="1:35" ht="50.25" customHeight="1" x14ac:dyDescent="0.2">
      <c r="A14" s="389" t="s">
        <v>3</v>
      </c>
      <c r="B14" s="349" t="s">
        <v>347</v>
      </c>
      <c r="C14" s="350" t="s">
        <v>105</v>
      </c>
      <c r="D14" s="367">
        <v>10</v>
      </c>
      <c r="E14" s="352" t="s">
        <v>390</v>
      </c>
      <c r="F14" s="353" t="s">
        <v>20</v>
      </c>
      <c r="G14" s="353" t="s">
        <v>31</v>
      </c>
      <c r="H14" s="353" t="s">
        <v>350</v>
      </c>
      <c r="I14" s="353" t="s">
        <v>391</v>
      </c>
      <c r="J14" s="390">
        <v>0.9</v>
      </c>
      <c r="K14" s="405" t="s">
        <v>242</v>
      </c>
      <c r="L14" s="406" t="s">
        <v>243</v>
      </c>
      <c r="M14" s="407" t="s">
        <v>244</v>
      </c>
      <c r="N14" s="358" t="s">
        <v>48</v>
      </c>
      <c r="O14" s="358" t="s">
        <v>48</v>
      </c>
      <c r="P14" s="359" t="s">
        <v>27</v>
      </c>
      <c r="Q14" s="359" t="s">
        <v>27</v>
      </c>
      <c r="R14" s="360" t="e">
        <f t="shared" ref="R14:R15" si="10">#REF!</f>
        <v>#REF!</v>
      </c>
      <c r="S14" s="359" t="s">
        <v>27</v>
      </c>
      <c r="T14" s="359" t="s">
        <v>27</v>
      </c>
      <c r="U14" s="360" t="e">
        <f t="shared" ref="U14:U15" si="11">#REF!</f>
        <v>#REF!</v>
      </c>
      <c r="V14" s="359" t="s">
        <v>27</v>
      </c>
      <c r="W14" s="359" t="s">
        <v>27</v>
      </c>
      <c r="X14" s="360" t="e">
        <f t="shared" ref="X14:X15" si="12">#REF!</f>
        <v>#REF!</v>
      </c>
      <c r="Y14" s="359" t="s">
        <v>27</v>
      </c>
      <c r="Z14" s="359" t="s">
        <v>27</v>
      </c>
      <c r="AA14" s="360" t="e">
        <f t="shared" ref="AA14:AA15" si="13">#REF!</f>
        <v>#REF!</v>
      </c>
      <c r="AB14" s="408" t="e">
        <f>AVERAGE(R14,U14,X14,AA14)</f>
        <v>#REF!</v>
      </c>
      <c r="AC14" s="409" t="s">
        <v>355</v>
      </c>
      <c r="AD14" s="364" t="s">
        <v>356</v>
      </c>
      <c r="AE14" s="617"/>
    </row>
    <row r="15" spans="1:35" ht="54.75" customHeight="1" x14ac:dyDescent="0.2">
      <c r="A15" s="410"/>
      <c r="B15" s="411" t="s">
        <v>347</v>
      </c>
      <c r="C15" s="378" t="s">
        <v>105</v>
      </c>
      <c r="D15" s="379">
        <v>11</v>
      </c>
      <c r="E15" s="380" t="s">
        <v>392</v>
      </c>
      <c r="F15" s="412" t="s">
        <v>113</v>
      </c>
      <c r="G15" s="381" t="s">
        <v>31</v>
      </c>
      <c r="H15" s="381" t="s">
        <v>350</v>
      </c>
      <c r="I15" s="381" t="s">
        <v>393</v>
      </c>
      <c r="J15" s="382">
        <v>0</v>
      </c>
      <c r="K15" s="413" t="s">
        <v>394</v>
      </c>
      <c r="L15" s="414" t="s">
        <v>395</v>
      </c>
      <c r="M15" s="415" t="s">
        <v>396</v>
      </c>
      <c r="N15" s="416" t="s">
        <v>48</v>
      </c>
      <c r="O15" s="416" t="s">
        <v>48</v>
      </c>
      <c r="P15" s="388" t="s">
        <v>27</v>
      </c>
      <c r="Q15" s="388" t="s">
        <v>27</v>
      </c>
      <c r="R15" s="417" t="e">
        <f t="shared" si="10"/>
        <v>#REF!</v>
      </c>
      <c r="S15" s="388" t="s">
        <v>27</v>
      </c>
      <c r="T15" s="388" t="s">
        <v>27</v>
      </c>
      <c r="U15" s="417" t="e">
        <f t="shared" si="11"/>
        <v>#REF!</v>
      </c>
      <c r="V15" s="388" t="s">
        <v>27</v>
      </c>
      <c r="W15" s="388" t="s">
        <v>27</v>
      </c>
      <c r="X15" s="417" t="e">
        <f t="shared" si="12"/>
        <v>#REF!</v>
      </c>
      <c r="Y15" s="388" t="s">
        <v>27</v>
      </c>
      <c r="Z15" s="388" t="s">
        <v>27</v>
      </c>
      <c r="AA15" s="417" t="e">
        <f t="shared" si="13"/>
        <v>#REF!</v>
      </c>
      <c r="AB15" s="418" t="e">
        <f>R15</f>
        <v>#REF!</v>
      </c>
      <c r="AC15" s="409" t="s">
        <v>355</v>
      </c>
      <c r="AD15" s="364" t="s">
        <v>356</v>
      </c>
      <c r="AE15" s="617"/>
    </row>
    <row r="16" spans="1:35" ht="39.75" customHeight="1" x14ac:dyDescent="0.2">
      <c r="A16" s="389" t="s">
        <v>3</v>
      </c>
      <c r="B16" s="349" t="s">
        <v>347</v>
      </c>
      <c r="C16" s="350" t="s">
        <v>107</v>
      </c>
      <c r="D16" s="351">
        <v>12</v>
      </c>
      <c r="E16" s="352" t="s">
        <v>397</v>
      </c>
      <c r="F16" s="353" t="s">
        <v>92</v>
      </c>
      <c r="G16" s="353" t="s">
        <v>31</v>
      </c>
      <c r="H16" s="353" t="s">
        <v>350</v>
      </c>
      <c r="I16" s="353" t="s">
        <v>398</v>
      </c>
      <c r="J16" s="390">
        <v>0.95</v>
      </c>
      <c r="K16" s="405" t="s">
        <v>399</v>
      </c>
      <c r="L16" s="406" t="s">
        <v>400</v>
      </c>
      <c r="M16" s="407" t="s">
        <v>401</v>
      </c>
      <c r="N16" s="358" t="s">
        <v>158</v>
      </c>
      <c r="O16" s="358" t="s">
        <v>48</v>
      </c>
      <c r="P16" s="360" t="e">
        <f t="shared" ref="P16:AA16" si="14">#REF!</f>
        <v>#REF!</v>
      </c>
      <c r="Q16" s="360" t="e">
        <f t="shared" si="14"/>
        <v>#REF!</v>
      </c>
      <c r="R16" s="360" t="e">
        <f t="shared" si="14"/>
        <v>#REF!</v>
      </c>
      <c r="S16" s="360" t="e">
        <f t="shared" si="14"/>
        <v>#REF!</v>
      </c>
      <c r="T16" s="360" t="e">
        <f t="shared" si="14"/>
        <v>#REF!</v>
      </c>
      <c r="U16" s="360" t="e">
        <f t="shared" si="14"/>
        <v>#REF!</v>
      </c>
      <c r="V16" s="360" t="e">
        <f t="shared" si="14"/>
        <v>#REF!</v>
      </c>
      <c r="W16" s="360" t="e">
        <f t="shared" si="14"/>
        <v>#REF!</v>
      </c>
      <c r="X16" s="360" t="e">
        <f t="shared" si="14"/>
        <v>#REF!</v>
      </c>
      <c r="Y16" s="360" t="e">
        <f t="shared" si="14"/>
        <v>#REF!</v>
      </c>
      <c r="Z16" s="360" t="e">
        <f t="shared" si="14"/>
        <v>#REF!</v>
      </c>
      <c r="AA16" s="419" t="e">
        <f t="shared" si="14"/>
        <v>#REF!</v>
      </c>
      <c r="AB16" s="408" t="e">
        <f>AVERAGE(P16:R16)</f>
        <v>#REF!</v>
      </c>
      <c r="AC16" s="420" t="s">
        <v>389</v>
      </c>
      <c r="AD16" s="364" t="s">
        <v>356</v>
      </c>
      <c r="AE16" s="617"/>
    </row>
    <row r="17" spans="1:31" ht="33" customHeight="1" x14ac:dyDescent="0.2">
      <c r="A17" s="410"/>
      <c r="B17" s="378" t="s">
        <v>120</v>
      </c>
      <c r="C17" s="378" t="s">
        <v>107</v>
      </c>
      <c r="D17" s="351">
        <v>13</v>
      </c>
      <c r="E17" s="380" t="s">
        <v>402</v>
      </c>
      <c r="F17" s="381" t="s">
        <v>92</v>
      </c>
      <c r="G17" s="381" t="s">
        <v>403</v>
      </c>
      <c r="H17" s="381" t="s">
        <v>350</v>
      </c>
      <c r="I17" s="381" t="s">
        <v>404</v>
      </c>
      <c r="J17" s="382">
        <v>0.8</v>
      </c>
      <c r="K17" s="413" t="s">
        <v>147</v>
      </c>
      <c r="L17" s="414" t="s">
        <v>405</v>
      </c>
      <c r="M17" s="415" t="s">
        <v>406</v>
      </c>
      <c r="N17" s="421" t="s">
        <v>183</v>
      </c>
      <c r="O17" s="421" t="s">
        <v>183</v>
      </c>
      <c r="P17" s="386" t="s">
        <v>27</v>
      </c>
      <c r="Q17" s="386" t="s">
        <v>27</v>
      </c>
      <c r="R17" s="386" t="s">
        <v>27</v>
      </c>
      <c r="S17" s="386" t="s">
        <v>27</v>
      </c>
      <c r="T17" s="386" t="s">
        <v>27</v>
      </c>
      <c r="U17" s="422" t="e">
        <f>#REF!</f>
        <v>#REF!</v>
      </c>
      <c r="V17" s="386" t="s">
        <v>27</v>
      </c>
      <c r="W17" s="386" t="s">
        <v>27</v>
      </c>
      <c r="X17" s="386" t="s">
        <v>27</v>
      </c>
      <c r="Y17" s="386" t="s">
        <v>27</v>
      </c>
      <c r="Z17" s="386" t="s">
        <v>27</v>
      </c>
      <c r="AA17" s="423" t="e">
        <f t="shared" ref="AA17:AA34" si="15">#REF!</f>
        <v>#REF!</v>
      </c>
      <c r="AB17" s="424" t="e">
        <f>U17</f>
        <v>#REF!</v>
      </c>
      <c r="AC17" s="409" t="s">
        <v>355</v>
      </c>
      <c r="AD17" s="364" t="s">
        <v>356</v>
      </c>
      <c r="AE17" s="617"/>
    </row>
    <row r="18" spans="1:31" ht="28.5" customHeight="1" x14ac:dyDescent="0.2">
      <c r="A18" s="389" t="s">
        <v>3</v>
      </c>
      <c r="B18" s="349" t="s">
        <v>347</v>
      </c>
      <c r="C18" s="350" t="s">
        <v>108</v>
      </c>
      <c r="D18" s="367">
        <v>14</v>
      </c>
      <c r="E18" s="352" t="s">
        <v>407</v>
      </c>
      <c r="F18" s="353" t="s">
        <v>20</v>
      </c>
      <c r="G18" s="353" t="s">
        <v>29</v>
      </c>
      <c r="H18" s="353" t="s">
        <v>36</v>
      </c>
      <c r="I18" s="353" t="s">
        <v>408</v>
      </c>
      <c r="J18" s="425">
        <v>2</v>
      </c>
      <c r="K18" s="405" t="s">
        <v>409</v>
      </c>
      <c r="L18" s="426">
        <v>0</v>
      </c>
      <c r="M18" s="407" t="s">
        <v>410</v>
      </c>
      <c r="N18" s="358" t="s">
        <v>411</v>
      </c>
      <c r="O18" s="353" t="s">
        <v>411</v>
      </c>
      <c r="P18" s="359" t="s">
        <v>27</v>
      </c>
      <c r="Q18" s="359" t="s">
        <v>27</v>
      </c>
      <c r="R18" s="359" t="s">
        <v>27</v>
      </c>
      <c r="S18" s="359" t="s">
        <v>27</v>
      </c>
      <c r="T18" s="359" t="s">
        <v>27</v>
      </c>
      <c r="U18" s="359" t="s">
        <v>27</v>
      </c>
      <c r="V18" s="359" t="s">
        <v>27</v>
      </c>
      <c r="W18" s="359" t="s">
        <v>27</v>
      </c>
      <c r="X18" s="359" t="s">
        <v>27</v>
      </c>
      <c r="Y18" s="359" t="s">
        <v>27</v>
      </c>
      <c r="Z18" s="359" t="s">
        <v>27</v>
      </c>
      <c r="AA18" s="422" t="e">
        <f t="shared" si="15"/>
        <v>#REF!</v>
      </c>
      <c r="AB18" s="408" t="e">
        <f t="shared" ref="AB18:AB19" si="16">+AA18</f>
        <v>#REF!</v>
      </c>
      <c r="AC18" s="427" t="s">
        <v>412</v>
      </c>
      <c r="AD18" s="364" t="s">
        <v>356</v>
      </c>
      <c r="AE18" s="617"/>
    </row>
    <row r="19" spans="1:31" ht="28.5" customHeight="1" x14ac:dyDescent="0.2">
      <c r="A19" s="428"/>
      <c r="B19" s="429" t="s">
        <v>120</v>
      </c>
      <c r="C19" s="429" t="s">
        <v>108</v>
      </c>
      <c r="D19" s="379">
        <v>15</v>
      </c>
      <c r="E19" s="430" t="s">
        <v>413</v>
      </c>
      <c r="F19" s="431" t="s">
        <v>20</v>
      </c>
      <c r="G19" s="431" t="s">
        <v>29</v>
      </c>
      <c r="H19" s="431" t="s">
        <v>36</v>
      </c>
      <c r="I19" s="431" t="s">
        <v>414</v>
      </c>
      <c r="J19" s="432">
        <v>2</v>
      </c>
      <c r="K19" s="433" t="s">
        <v>409</v>
      </c>
      <c r="L19" s="434">
        <v>0</v>
      </c>
      <c r="M19" s="435" t="s">
        <v>410</v>
      </c>
      <c r="N19" s="416" t="s">
        <v>183</v>
      </c>
      <c r="O19" s="416" t="s">
        <v>183</v>
      </c>
      <c r="P19" s="388" t="s">
        <v>27</v>
      </c>
      <c r="Q19" s="388" t="s">
        <v>27</v>
      </c>
      <c r="R19" s="388" t="s">
        <v>27</v>
      </c>
      <c r="S19" s="388" t="s">
        <v>27</v>
      </c>
      <c r="T19" s="388" t="s">
        <v>27</v>
      </c>
      <c r="U19" s="436" t="e">
        <f t="shared" ref="U19:U25" si="17">#REF!</f>
        <v>#REF!</v>
      </c>
      <c r="V19" s="388" t="s">
        <v>27</v>
      </c>
      <c r="W19" s="388" t="s">
        <v>27</v>
      </c>
      <c r="X19" s="388" t="s">
        <v>27</v>
      </c>
      <c r="Y19" s="388" t="s">
        <v>27</v>
      </c>
      <c r="Z19" s="388" t="s">
        <v>27</v>
      </c>
      <c r="AA19" s="437" t="e">
        <f t="shared" si="15"/>
        <v>#REF!</v>
      </c>
      <c r="AB19" s="438" t="e">
        <f t="shared" si="16"/>
        <v>#REF!</v>
      </c>
      <c r="AC19" s="409" t="s">
        <v>355</v>
      </c>
      <c r="AD19" s="364" t="s">
        <v>356</v>
      </c>
      <c r="AE19" s="617"/>
    </row>
    <row r="20" spans="1:31" ht="28.5" customHeight="1" x14ac:dyDescent="0.2">
      <c r="A20" s="439" t="s">
        <v>3</v>
      </c>
      <c r="B20" s="440" t="s">
        <v>347</v>
      </c>
      <c r="C20" s="441" t="s">
        <v>109</v>
      </c>
      <c r="D20" s="351">
        <v>16</v>
      </c>
      <c r="E20" s="442" t="s">
        <v>415</v>
      </c>
      <c r="F20" s="443" t="s">
        <v>20</v>
      </c>
      <c r="G20" s="443" t="s">
        <v>31</v>
      </c>
      <c r="H20" s="443" t="s">
        <v>350</v>
      </c>
      <c r="I20" s="443" t="s">
        <v>416</v>
      </c>
      <c r="J20" s="444">
        <v>1</v>
      </c>
      <c r="K20" s="445" t="s">
        <v>417</v>
      </c>
      <c r="L20" s="446" t="s">
        <v>263</v>
      </c>
      <c r="M20" s="447" t="s">
        <v>299</v>
      </c>
      <c r="N20" s="448" t="s">
        <v>183</v>
      </c>
      <c r="O20" s="448" t="s">
        <v>183</v>
      </c>
      <c r="P20" s="449" t="s">
        <v>27</v>
      </c>
      <c r="Q20" s="449" t="s">
        <v>27</v>
      </c>
      <c r="R20" s="449" t="s">
        <v>27</v>
      </c>
      <c r="S20" s="449" t="s">
        <v>27</v>
      </c>
      <c r="T20" s="449" t="s">
        <v>27</v>
      </c>
      <c r="U20" s="450" t="e">
        <f t="shared" si="17"/>
        <v>#REF!</v>
      </c>
      <c r="V20" s="449" t="s">
        <v>27</v>
      </c>
      <c r="W20" s="449" t="s">
        <v>27</v>
      </c>
      <c r="X20" s="449" t="s">
        <v>27</v>
      </c>
      <c r="Y20" s="449" t="s">
        <v>27</v>
      </c>
      <c r="Z20" s="449" t="s">
        <v>27</v>
      </c>
      <c r="AA20" s="450" t="e">
        <f t="shared" si="15"/>
        <v>#REF!</v>
      </c>
      <c r="AB20" s="451" t="e">
        <f>U20</f>
        <v>#REF!</v>
      </c>
      <c r="AC20" s="409" t="s">
        <v>355</v>
      </c>
      <c r="AD20" s="364" t="s">
        <v>356</v>
      </c>
      <c r="AE20" s="617"/>
    </row>
    <row r="21" spans="1:31" ht="28.5" customHeight="1" x14ac:dyDescent="0.2">
      <c r="A21" s="452" t="s">
        <v>122</v>
      </c>
      <c r="B21" s="453" t="s">
        <v>347</v>
      </c>
      <c r="C21" s="454" t="s">
        <v>418</v>
      </c>
      <c r="D21" s="351">
        <v>17</v>
      </c>
      <c r="E21" s="352" t="s">
        <v>419</v>
      </c>
      <c r="F21" s="358" t="s">
        <v>195</v>
      </c>
      <c r="G21" s="455" t="s">
        <v>366</v>
      </c>
      <c r="H21" s="358" t="s">
        <v>350</v>
      </c>
      <c r="I21" s="353" t="s">
        <v>420</v>
      </c>
      <c r="J21" s="455">
        <v>1</v>
      </c>
      <c r="K21" s="456" t="s">
        <v>421</v>
      </c>
      <c r="L21" s="457" t="s">
        <v>422</v>
      </c>
      <c r="M21" s="458" t="s">
        <v>423</v>
      </c>
      <c r="N21" s="358" t="s">
        <v>183</v>
      </c>
      <c r="O21" s="358" t="s">
        <v>183</v>
      </c>
      <c r="P21" s="459" t="s">
        <v>27</v>
      </c>
      <c r="Q21" s="459" t="s">
        <v>27</v>
      </c>
      <c r="R21" s="459" t="s">
        <v>27</v>
      </c>
      <c r="S21" s="359" t="s">
        <v>27</v>
      </c>
      <c r="T21" s="459" t="s">
        <v>27</v>
      </c>
      <c r="U21" s="360" t="e">
        <f t="shared" si="17"/>
        <v>#REF!</v>
      </c>
      <c r="V21" s="459" t="s">
        <v>27</v>
      </c>
      <c r="W21" s="359" t="s">
        <v>27</v>
      </c>
      <c r="X21" s="459" t="e">
        <f t="shared" ref="X21:X25" si="18">#REF!</f>
        <v>#REF!</v>
      </c>
      <c r="Y21" s="459" t="s">
        <v>27</v>
      </c>
      <c r="Z21" s="459" t="s">
        <v>27</v>
      </c>
      <c r="AA21" s="450" t="e">
        <f t="shared" si="15"/>
        <v>#REF!</v>
      </c>
      <c r="AB21" s="451" t="e">
        <f t="shared" ref="AB21:AB25" si="19">#REF!</f>
        <v>#REF!</v>
      </c>
      <c r="AC21" s="420" t="s">
        <v>389</v>
      </c>
      <c r="AD21" s="364" t="s">
        <v>424</v>
      </c>
      <c r="AE21" s="617"/>
    </row>
    <row r="22" spans="1:31" ht="28.5" customHeight="1" x14ac:dyDescent="0.2">
      <c r="A22" s="366" t="s">
        <v>125</v>
      </c>
      <c r="B22" s="394" t="s">
        <v>347</v>
      </c>
      <c r="C22" s="460" t="s">
        <v>418</v>
      </c>
      <c r="D22" s="367">
        <v>18</v>
      </c>
      <c r="E22" s="368" t="s">
        <v>425</v>
      </c>
      <c r="F22" s="398" t="s">
        <v>195</v>
      </c>
      <c r="G22" s="461" t="s">
        <v>366</v>
      </c>
      <c r="H22" s="398" t="s">
        <v>350</v>
      </c>
      <c r="I22" s="369" t="s">
        <v>426</v>
      </c>
      <c r="J22" s="461">
        <v>1</v>
      </c>
      <c r="K22" s="462" t="s">
        <v>427</v>
      </c>
      <c r="L22" s="463" t="s">
        <v>428</v>
      </c>
      <c r="M22" s="464" t="s">
        <v>429</v>
      </c>
      <c r="N22" s="398" t="s">
        <v>48</v>
      </c>
      <c r="O22" s="398" t="s">
        <v>48</v>
      </c>
      <c r="P22" s="465" t="s">
        <v>27</v>
      </c>
      <c r="Q22" s="465" t="s">
        <v>27</v>
      </c>
      <c r="R22" s="360" t="e">
        <f t="shared" ref="R22:R25" si="20">#REF!</f>
        <v>#REF!</v>
      </c>
      <c r="S22" s="465" t="s">
        <v>27</v>
      </c>
      <c r="T22" s="465" t="s">
        <v>27</v>
      </c>
      <c r="U22" s="360" t="e">
        <f t="shared" si="17"/>
        <v>#REF!</v>
      </c>
      <c r="V22" s="465" t="s">
        <v>27</v>
      </c>
      <c r="W22" s="465" t="s">
        <v>27</v>
      </c>
      <c r="X22" s="360" t="e">
        <f t="shared" si="18"/>
        <v>#REF!</v>
      </c>
      <c r="Y22" s="465" t="s">
        <v>27</v>
      </c>
      <c r="Z22" s="465" t="s">
        <v>27</v>
      </c>
      <c r="AA22" s="360" t="e">
        <f t="shared" si="15"/>
        <v>#REF!</v>
      </c>
      <c r="AB22" s="466" t="e">
        <f t="shared" si="19"/>
        <v>#REF!</v>
      </c>
      <c r="AC22" s="420" t="s">
        <v>389</v>
      </c>
      <c r="AD22" s="364" t="s">
        <v>424</v>
      </c>
      <c r="AE22" s="617"/>
    </row>
    <row r="23" spans="1:31" ht="28.5" customHeight="1" x14ac:dyDescent="0.2">
      <c r="A23" s="366" t="s">
        <v>123</v>
      </c>
      <c r="B23" s="394" t="s">
        <v>347</v>
      </c>
      <c r="C23" s="460" t="s">
        <v>418</v>
      </c>
      <c r="D23" s="379">
        <v>19</v>
      </c>
      <c r="E23" s="368" t="s">
        <v>430</v>
      </c>
      <c r="F23" s="398" t="s">
        <v>195</v>
      </c>
      <c r="G23" s="461" t="s">
        <v>366</v>
      </c>
      <c r="H23" s="398" t="s">
        <v>350</v>
      </c>
      <c r="I23" s="369" t="s">
        <v>431</v>
      </c>
      <c r="J23" s="467">
        <v>247</v>
      </c>
      <c r="K23" s="462" t="s">
        <v>421</v>
      </c>
      <c r="L23" s="463" t="s">
        <v>432</v>
      </c>
      <c r="M23" s="464" t="s">
        <v>429</v>
      </c>
      <c r="N23" s="398" t="s">
        <v>48</v>
      </c>
      <c r="O23" s="398" t="s">
        <v>48</v>
      </c>
      <c r="P23" s="465" t="s">
        <v>27</v>
      </c>
      <c r="Q23" s="465" t="s">
        <v>27</v>
      </c>
      <c r="R23" s="360" t="e">
        <f t="shared" si="20"/>
        <v>#REF!</v>
      </c>
      <c r="S23" s="465" t="s">
        <v>27</v>
      </c>
      <c r="T23" s="465" t="s">
        <v>27</v>
      </c>
      <c r="U23" s="375" t="e">
        <f t="shared" si="17"/>
        <v>#REF!</v>
      </c>
      <c r="V23" s="465" t="s">
        <v>27</v>
      </c>
      <c r="W23" s="465" t="s">
        <v>27</v>
      </c>
      <c r="X23" s="375" t="e">
        <f t="shared" si="18"/>
        <v>#REF!</v>
      </c>
      <c r="Y23" s="465" t="s">
        <v>27</v>
      </c>
      <c r="Z23" s="465" t="s">
        <v>27</v>
      </c>
      <c r="AA23" s="375" t="e">
        <f t="shared" si="15"/>
        <v>#REF!</v>
      </c>
      <c r="AB23" s="466" t="e">
        <f t="shared" si="19"/>
        <v>#REF!</v>
      </c>
      <c r="AC23" s="468" t="s">
        <v>355</v>
      </c>
      <c r="AD23" s="364" t="s">
        <v>424</v>
      </c>
      <c r="AE23" s="617"/>
    </row>
    <row r="24" spans="1:31" ht="28.5" customHeight="1" x14ac:dyDescent="0.2">
      <c r="A24" s="366" t="s">
        <v>122</v>
      </c>
      <c r="B24" s="394" t="s">
        <v>347</v>
      </c>
      <c r="C24" s="460" t="s">
        <v>418</v>
      </c>
      <c r="D24" s="351">
        <v>20</v>
      </c>
      <c r="E24" s="368" t="s">
        <v>433</v>
      </c>
      <c r="F24" s="398" t="s">
        <v>434</v>
      </c>
      <c r="G24" s="461" t="s">
        <v>29</v>
      </c>
      <c r="H24" s="398" t="s">
        <v>36</v>
      </c>
      <c r="I24" s="369" t="s">
        <v>435</v>
      </c>
      <c r="J24" s="461">
        <v>0.15</v>
      </c>
      <c r="K24" s="462" t="s">
        <v>436</v>
      </c>
      <c r="L24" s="463" t="s">
        <v>437</v>
      </c>
      <c r="M24" s="464" t="s">
        <v>438</v>
      </c>
      <c r="N24" s="398" t="s">
        <v>48</v>
      </c>
      <c r="O24" s="398" t="s">
        <v>48</v>
      </c>
      <c r="P24" s="465" t="s">
        <v>27</v>
      </c>
      <c r="Q24" s="465" t="s">
        <v>27</v>
      </c>
      <c r="R24" s="375" t="e">
        <f t="shared" si="20"/>
        <v>#REF!</v>
      </c>
      <c r="S24" s="465" t="s">
        <v>27</v>
      </c>
      <c r="T24" s="465" t="s">
        <v>27</v>
      </c>
      <c r="U24" s="375" t="e">
        <f t="shared" si="17"/>
        <v>#REF!</v>
      </c>
      <c r="V24" s="465" t="s">
        <v>27</v>
      </c>
      <c r="W24" s="465" t="s">
        <v>27</v>
      </c>
      <c r="X24" s="375" t="e">
        <f t="shared" si="18"/>
        <v>#REF!</v>
      </c>
      <c r="Y24" s="465" t="s">
        <v>27</v>
      </c>
      <c r="Z24" s="465" t="s">
        <v>27</v>
      </c>
      <c r="AA24" s="375" t="e">
        <f t="shared" si="15"/>
        <v>#REF!</v>
      </c>
      <c r="AB24" s="466" t="e">
        <f t="shared" si="19"/>
        <v>#REF!</v>
      </c>
      <c r="AC24" s="468" t="s">
        <v>355</v>
      </c>
      <c r="AD24" s="364" t="s">
        <v>424</v>
      </c>
      <c r="AE24" s="617"/>
    </row>
    <row r="25" spans="1:31" ht="28.5" customHeight="1" x14ac:dyDescent="0.2">
      <c r="A25" s="429" t="s">
        <v>123</v>
      </c>
      <c r="B25" s="469" t="s">
        <v>120</v>
      </c>
      <c r="C25" s="470" t="s">
        <v>418</v>
      </c>
      <c r="D25" s="351">
        <v>21</v>
      </c>
      <c r="E25" s="430" t="s">
        <v>439</v>
      </c>
      <c r="F25" s="416" t="s">
        <v>195</v>
      </c>
      <c r="G25" s="471" t="s">
        <v>366</v>
      </c>
      <c r="H25" s="416" t="s">
        <v>350</v>
      </c>
      <c r="I25" s="431" t="s">
        <v>440</v>
      </c>
      <c r="J25" s="472" t="e">
        <f>#REF!</f>
        <v>#REF!</v>
      </c>
      <c r="K25" s="473" t="s">
        <v>441</v>
      </c>
      <c r="L25" s="474" t="s">
        <v>442</v>
      </c>
      <c r="M25" s="475" t="s">
        <v>443</v>
      </c>
      <c r="N25" s="416" t="s">
        <v>48</v>
      </c>
      <c r="O25" s="416" t="s">
        <v>48</v>
      </c>
      <c r="P25" s="388" t="s">
        <v>27</v>
      </c>
      <c r="Q25" s="388" t="s">
        <v>27</v>
      </c>
      <c r="R25" s="360" t="e">
        <f t="shared" si="20"/>
        <v>#REF!</v>
      </c>
      <c r="S25" s="476" t="s">
        <v>27</v>
      </c>
      <c r="T25" s="476" t="s">
        <v>27</v>
      </c>
      <c r="U25" s="477" t="e">
        <f t="shared" si="17"/>
        <v>#REF!</v>
      </c>
      <c r="V25" s="476" t="s">
        <v>27</v>
      </c>
      <c r="W25" s="476" t="s">
        <v>27</v>
      </c>
      <c r="X25" s="436" t="e">
        <f t="shared" si="18"/>
        <v>#REF!</v>
      </c>
      <c r="Y25" s="476" t="s">
        <v>27</v>
      </c>
      <c r="Z25" s="476" t="s">
        <v>27</v>
      </c>
      <c r="AA25" s="387" t="e">
        <f t="shared" si="15"/>
        <v>#REF!</v>
      </c>
      <c r="AB25" s="478" t="e">
        <f t="shared" si="19"/>
        <v>#REF!</v>
      </c>
      <c r="AC25" s="468" t="s">
        <v>355</v>
      </c>
      <c r="AD25" s="364" t="s">
        <v>424</v>
      </c>
      <c r="AE25" s="617"/>
    </row>
    <row r="26" spans="1:31" ht="30.75" customHeight="1" x14ac:dyDescent="0.2">
      <c r="A26" s="479" t="s">
        <v>3</v>
      </c>
      <c r="B26" s="349" t="s">
        <v>347</v>
      </c>
      <c r="C26" s="480" t="s">
        <v>112</v>
      </c>
      <c r="D26" s="367">
        <v>22</v>
      </c>
      <c r="E26" s="481" t="s">
        <v>444</v>
      </c>
      <c r="F26" s="482" t="s">
        <v>20</v>
      </c>
      <c r="G26" s="482" t="s">
        <v>31</v>
      </c>
      <c r="H26" s="482" t="s">
        <v>350</v>
      </c>
      <c r="I26" s="482" t="s">
        <v>445</v>
      </c>
      <c r="J26" s="483">
        <v>1</v>
      </c>
      <c r="K26" s="484" t="s">
        <v>242</v>
      </c>
      <c r="L26" s="485" t="s">
        <v>243</v>
      </c>
      <c r="M26" s="486" t="s">
        <v>244</v>
      </c>
      <c r="N26" s="482" t="s">
        <v>354</v>
      </c>
      <c r="O26" s="482" t="s">
        <v>354</v>
      </c>
      <c r="P26" s="487" t="s">
        <v>27</v>
      </c>
      <c r="Q26" s="487" t="s">
        <v>27</v>
      </c>
      <c r="R26" s="487" t="s">
        <v>27</v>
      </c>
      <c r="S26" s="391" t="e">
        <f>#REF!</f>
        <v>#REF!</v>
      </c>
      <c r="T26" s="487" t="s">
        <v>27</v>
      </c>
      <c r="U26" s="487" t="s">
        <v>27</v>
      </c>
      <c r="V26" s="487" t="s">
        <v>27</v>
      </c>
      <c r="W26" s="391" t="e">
        <f>#REF!</f>
        <v>#REF!</v>
      </c>
      <c r="X26" s="487" t="s">
        <v>27</v>
      </c>
      <c r="Y26" s="487" t="s">
        <v>27</v>
      </c>
      <c r="Z26" s="487" t="s">
        <v>27</v>
      </c>
      <c r="AA26" s="391" t="e">
        <f t="shared" si="15"/>
        <v>#REF!</v>
      </c>
      <c r="AB26" s="488" t="e">
        <f>AVERAGE(S26,W26:AA26)</f>
        <v>#REF!</v>
      </c>
      <c r="AC26" s="489" t="s">
        <v>355</v>
      </c>
      <c r="AD26" s="364" t="s">
        <v>424</v>
      </c>
      <c r="AE26" s="617"/>
    </row>
    <row r="27" spans="1:31" ht="31.5" customHeight="1" x14ac:dyDescent="0.2">
      <c r="A27" s="393"/>
      <c r="B27" s="394" t="s">
        <v>347</v>
      </c>
      <c r="C27" s="366" t="s">
        <v>112</v>
      </c>
      <c r="D27" s="379">
        <v>23</v>
      </c>
      <c r="E27" s="368" t="s">
        <v>446</v>
      </c>
      <c r="F27" s="369" t="s">
        <v>20</v>
      </c>
      <c r="G27" s="369" t="s">
        <v>31</v>
      </c>
      <c r="H27" s="369" t="s">
        <v>350</v>
      </c>
      <c r="I27" s="369" t="s">
        <v>447</v>
      </c>
      <c r="J27" s="370">
        <v>1</v>
      </c>
      <c r="K27" s="395" t="s">
        <v>242</v>
      </c>
      <c r="L27" s="396" t="s">
        <v>243</v>
      </c>
      <c r="M27" s="397" t="s">
        <v>244</v>
      </c>
      <c r="N27" s="398" t="s">
        <v>48</v>
      </c>
      <c r="O27" s="398" t="s">
        <v>48</v>
      </c>
      <c r="P27" s="374" t="s">
        <v>27</v>
      </c>
      <c r="Q27" s="374" t="s">
        <v>27</v>
      </c>
      <c r="R27" s="375" t="e">
        <f t="shared" ref="R27:R28" si="21">#REF!</f>
        <v>#REF!</v>
      </c>
      <c r="S27" s="374" t="s">
        <v>27</v>
      </c>
      <c r="T27" s="374" t="s">
        <v>27</v>
      </c>
      <c r="U27" s="375" t="e">
        <f t="shared" ref="U27:U32" si="22">#REF!</f>
        <v>#REF!</v>
      </c>
      <c r="V27" s="374" t="s">
        <v>27</v>
      </c>
      <c r="W27" s="374" t="s">
        <v>27</v>
      </c>
      <c r="X27" s="375" t="e">
        <f t="shared" ref="X27:X28" si="23">#REF!</f>
        <v>#REF!</v>
      </c>
      <c r="Y27" s="374" t="s">
        <v>27</v>
      </c>
      <c r="Z27" s="374" t="s">
        <v>27</v>
      </c>
      <c r="AA27" s="490" t="e">
        <f t="shared" si="15"/>
        <v>#REF!</v>
      </c>
      <c r="AB27" s="400" t="e">
        <f t="shared" ref="AB27:AB28" si="24">#REF!</f>
        <v>#REF!</v>
      </c>
      <c r="AC27" s="489" t="s">
        <v>355</v>
      </c>
      <c r="AD27" s="364" t="s">
        <v>424</v>
      </c>
      <c r="AE27" s="617"/>
    </row>
    <row r="28" spans="1:31" ht="31.5" customHeight="1" x14ac:dyDescent="0.2">
      <c r="A28" s="393"/>
      <c r="B28" s="394" t="s">
        <v>347</v>
      </c>
      <c r="C28" s="366" t="s">
        <v>112</v>
      </c>
      <c r="D28" s="351">
        <v>24</v>
      </c>
      <c r="E28" s="368" t="s">
        <v>448</v>
      </c>
      <c r="F28" s="369" t="s">
        <v>20</v>
      </c>
      <c r="G28" s="369" t="s">
        <v>31</v>
      </c>
      <c r="H28" s="369" t="s">
        <v>350</v>
      </c>
      <c r="I28" s="369" t="s">
        <v>447</v>
      </c>
      <c r="J28" s="370">
        <v>1</v>
      </c>
      <c r="K28" s="395" t="s">
        <v>242</v>
      </c>
      <c r="L28" s="396" t="s">
        <v>243</v>
      </c>
      <c r="M28" s="397" t="s">
        <v>244</v>
      </c>
      <c r="N28" s="398" t="s">
        <v>48</v>
      </c>
      <c r="O28" s="398" t="s">
        <v>48</v>
      </c>
      <c r="P28" s="374" t="s">
        <v>27</v>
      </c>
      <c r="Q28" s="374" t="s">
        <v>27</v>
      </c>
      <c r="R28" s="360" t="e">
        <f t="shared" si="21"/>
        <v>#REF!</v>
      </c>
      <c r="S28" s="374" t="s">
        <v>27</v>
      </c>
      <c r="T28" s="374" t="s">
        <v>27</v>
      </c>
      <c r="U28" s="375" t="e">
        <f t="shared" si="22"/>
        <v>#REF!</v>
      </c>
      <c r="V28" s="374" t="s">
        <v>27</v>
      </c>
      <c r="W28" s="374" t="s">
        <v>27</v>
      </c>
      <c r="X28" s="375" t="e">
        <f t="shared" si="23"/>
        <v>#REF!</v>
      </c>
      <c r="Y28" s="374" t="s">
        <v>27</v>
      </c>
      <c r="Z28" s="374" t="s">
        <v>27</v>
      </c>
      <c r="AA28" s="490" t="e">
        <f t="shared" si="15"/>
        <v>#REF!</v>
      </c>
      <c r="AB28" s="400" t="e">
        <f t="shared" si="24"/>
        <v>#REF!</v>
      </c>
      <c r="AC28" s="489" t="s">
        <v>355</v>
      </c>
      <c r="AD28" s="364" t="s">
        <v>424</v>
      </c>
      <c r="AE28" s="617"/>
    </row>
    <row r="29" spans="1:31" ht="31.5" customHeight="1" x14ac:dyDescent="0.2">
      <c r="A29" s="410"/>
      <c r="B29" s="378" t="s">
        <v>120</v>
      </c>
      <c r="C29" s="378" t="s">
        <v>112</v>
      </c>
      <c r="D29" s="351">
        <v>25</v>
      </c>
      <c r="E29" s="380" t="s">
        <v>449</v>
      </c>
      <c r="F29" s="381" t="s">
        <v>19</v>
      </c>
      <c r="G29" s="381" t="s">
        <v>31</v>
      </c>
      <c r="H29" s="381" t="s">
        <v>350</v>
      </c>
      <c r="I29" s="381" t="s">
        <v>450</v>
      </c>
      <c r="J29" s="491">
        <v>1.0999999999999999E-2</v>
      </c>
      <c r="K29" s="413" t="s">
        <v>451</v>
      </c>
      <c r="L29" s="414" t="s">
        <v>452</v>
      </c>
      <c r="M29" s="415" t="s">
        <v>453</v>
      </c>
      <c r="N29" s="421" t="s">
        <v>183</v>
      </c>
      <c r="O29" s="421" t="s">
        <v>183</v>
      </c>
      <c r="P29" s="386" t="s">
        <v>27</v>
      </c>
      <c r="Q29" s="386" t="s">
        <v>27</v>
      </c>
      <c r="R29" s="492" t="s">
        <v>27</v>
      </c>
      <c r="S29" s="386" t="s">
        <v>27</v>
      </c>
      <c r="T29" s="386" t="s">
        <v>27</v>
      </c>
      <c r="U29" s="422" t="e">
        <f t="shared" si="22"/>
        <v>#REF!</v>
      </c>
      <c r="V29" s="386" t="s">
        <v>27</v>
      </c>
      <c r="W29" s="386" t="s">
        <v>27</v>
      </c>
      <c r="X29" s="386" t="s">
        <v>27</v>
      </c>
      <c r="Y29" s="386" t="s">
        <v>27</v>
      </c>
      <c r="Z29" s="386" t="s">
        <v>27</v>
      </c>
      <c r="AA29" s="422" t="e">
        <f t="shared" si="15"/>
        <v>#REF!</v>
      </c>
      <c r="AB29" s="424" t="e">
        <f>AVERAGE(U29,AA29)</f>
        <v>#REF!</v>
      </c>
      <c r="AC29" s="489" t="s">
        <v>355</v>
      </c>
      <c r="AD29" s="364" t="s">
        <v>424</v>
      </c>
      <c r="AE29" s="617"/>
    </row>
    <row r="30" spans="1:31" ht="35.25" customHeight="1" x14ac:dyDescent="0.25">
      <c r="A30" s="389" t="s">
        <v>3</v>
      </c>
      <c r="B30" s="349" t="s">
        <v>347</v>
      </c>
      <c r="C30" s="350" t="s">
        <v>114</v>
      </c>
      <c r="D30" s="367">
        <v>26</v>
      </c>
      <c r="E30" s="493" t="s">
        <v>454</v>
      </c>
      <c r="F30" s="353" t="s">
        <v>20</v>
      </c>
      <c r="G30" s="353" t="s">
        <v>31</v>
      </c>
      <c r="H30" s="454" t="s">
        <v>39</v>
      </c>
      <c r="I30" s="353" t="s">
        <v>455</v>
      </c>
      <c r="J30" s="390">
        <v>1</v>
      </c>
      <c r="K30" s="405" t="s">
        <v>456</v>
      </c>
      <c r="L30" s="406" t="s">
        <v>457</v>
      </c>
      <c r="M30" s="407" t="s">
        <v>429</v>
      </c>
      <c r="N30" s="358" t="s">
        <v>183</v>
      </c>
      <c r="O30" s="358" t="s">
        <v>183</v>
      </c>
      <c r="P30" s="359" t="s">
        <v>27</v>
      </c>
      <c r="Q30" s="359" t="s">
        <v>27</v>
      </c>
      <c r="R30" s="359" t="s">
        <v>27</v>
      </c>
      <c r="S30" s="359" t="s">
        <v>27</v>
      </c>
      <c r="T30" s="359" t="s">
        <v>27</v>
      </c>
      <c r="U30" s="360" t="e">
        <f t="shared" si="22"/>
        <v>#REF!</v>
      </c>
      <c r="V30" s="359" t="s">
        <v>27</v>
      </c>
      <c r="W30" s="359" t="s">
        <v>27</v>
      </c>
      <c r="X30" s="359" t="s">
        <v>27</v>
      </c>
      <c r="Y30" s="359" t="s">
        <v>27</v>
      </c>
      <c r="Z30" s="359" t="s">
        <v>27</v>
      </c>
      <c r="AA30" s="360" t="e">
        <f t="shared" si="15"/>
        <v>#REF!</v>
      </c>
      <c r="AB30" s="424" t="e">
        <f>AA30</f>
        <v>#REF!</v>
      </c>
      <c r="AC30" s="489" t="s">
        <v>355</v>
      </c>
      <c r="AD30" s="364" t="s">
        <v>424</v>
      </c>
      <c r="AE30" s="617"/>
    </row>
    <row r="31" spans="1:31" ht="30" customHeight="1" x14ac:dyDescent="0.2">
      <c r="A31" s="410"/>
      <c r="B31" s="411" t="s">
        <v>347</v>
      </c>
      <c r="C31" s="378" t="s">
        <v>114</v>
      </c>
      <c r="D31" s="379">
        <v>27</v>
      </c>
      <c r="E31" s="380" t="s">
        <v>458</v>
      </c>
      <c r="F31" s="381" t="s">
        <v>20</v>
      </c>
      <c r="G31" s="381" t="s">
        <v>31</v>
      </c>
      <c r="H31" s="381" t="s">
        <v>350</v>
      </c>
      <c r="I31" s="381" t="s">
        <v>459</v>
      </c>
      <c r="J31" s="382">
        <v>1</v>
      </c>
      <c r="K31" s="413" t="s">
        <v>456</v>
      </c>
      <c r="L31" s="414" t="s">
        <v>457</v>
      </c>
      <c r="M31" s="415" t="s">
        <v>429</v>
      </c>
      <c r="N31" s="421" t="s">
        <v>158</v>
      </c>
      <c r="O31" s="421" t="s">
        <v>48</v>
      </c>
      <c r="P31" s="386" t="s">
        <v>27</v>
      </c>
      <c r="Q31" s="359" t="s">
        <v>27</v>
      </c>
      <c r="R31" s="494" t="e">
        <f t="shared" ref="R31:R32" si="25">#REF!</f>
        <v>#REF!</v>
      </c>
      <c r="S31" s="359" t="s">
        <v>27</v>
      </c>
      <c r="T31" s="386" t="s">
        <v>27</v>
      </c>
      <c r="U31" s="422" t="e">
        <f t="shared" si="22"/>
        <v>#REF!</v>
      </c>
      <c r="V31" s="359" t="s">
        <v>27</v>
      </c>
      <c r="W31" s="359" t="s">
        <v>27</v>
      </c>
      <c r="X31" s="422" t="e">
        <f t="shared" ref="X31:X32" si="26">#REF!</f>
        <v>#REF!</v>
      </c>
      <c r="Y31" s="359" t="s">
        <v>27</v>
      </c>
      <c r="Z31" s="359" t="s">
        <v>27</v>
      </c>
      <c r="AA31" s="422" t="e">
        <f t="shared" si="15"/>
        <v>#REF!</v>
      </c>
      <c r="AB31" s="488" t="e">
        <f t="shared" ref="AB31:AB32" si="27">AVERAGE(P31:AA31)</f>
        <v>#REF!</v>
      </c>
      <c r="AC31" s="495" t="s">
        <v>355</v>
      </c>
      <c r="AD31" s="364" t="s">
        <v>424</v>
      </c>
      <c r="AE31" s="617"/>
    </row>
    <row r="32" spans="1:31" ht="35.25" customHeight="1" x14ac:dyDescent="0.2">
      <c r="A32" s="389" t="s">
        <v>3</v>
      </c>
      <c r="B32" s="349" t="s">
        <v>347</v>
      </c>
      <c r="C32" s="350" t="s">
        <v>115</v>
      </c>
      <c r="D32" s="351">
        <v>28</v>
      </c>
      <c r="E32" s="352" t="s">
        <v>237</v>
      </c>
      <c r="F32" s="353" t="s">
        <v>92</v>
      </c>
      <c r="G32" s="353" t="s">
        <v>31</v>
      </c>
      <c r="H32" s="353" t="s">
        <v>36</v>
      </c>
      <c r="I32" s="353" t="s">
        <v>240</v>
      </c>
      <c r="J32" s="390">
        <v>0.9</v>
      </c>
      <c r="K32" s="405" t="s">
        <v>242</v>
      </c>
      <c r="L32" s="406" t="s">
        <v>243</v>
      </c>
      <c r="M32" s="407" t="s">
        <v>244</v>
      </c>
      <c r="N32" s="358" t="s">
        <v>48</v>
      </c>
      <c r="O32" s="358" t="s">
        <v>48</v>
      </c>
      <c r="P32" s="359" t="s">
        <v>27</v>
      </c>
      <c r="Q32" s="359" t="s">
        <v>27</v>
      </c>
      <c r="R32" s="492" t="e">
        <f t="shared" si="25"/>
        <v>#REF!</v>
      </c>
      <c r="S32" s="359" t="s">
        <v>27</v>
      </c>
      <c r="T32" s="359" t="s">
        <v>27</v>
      </c>
      <c r="U32" s="360" t="e">
        <f t="shared" si="22"/>
        <v>#REF!</v>
      </c>
      <c r="V32" s="359" t="s">
        <v>27</v>
      </c>
      <c r="W32" s="359" t="s">
        <v>27</v>
      </c>
      <c r="X32" s="360" t="e">
        <f t="shared" si="26"/>
        <v>#REF!</v>
      </c>
      <c r="Y32" s="359" t="s">
        <v>27</v>
      </c>
      <c r="Z32" s="359" t="s">
        <v>27</v>
      </c>
      <c r="AA32" s="360" t="e">
        <f t="shared" si="15"/>
        <v>#REF!</v>
      </c>
      <c r="AB32" s="408" t="e">
        <f t="shared" si="27"/>
        <v>#REF!</v>
      </c>
      <c r="AC32" s="489" t="s">
        <v>355</v>
      </c>
      <c r="AD32" s="364" t="s">
        <v>424</v>
      </c>
      <c r="AE32" s="617"/>
    </row>
    <row r="33" spans="1:31" ht="31.5" customHeight="1" x14ac:dyDescent="0.2">
      <c r="A33" s="393"/>
      <c r="B33" s="366" t="s">
        <v>120</v>
      </c>
      <c r="C33" s="366" t="s">
        <v>115</v>
      </c>
      <c r="D33" s="351">
        <v>29</v>
      </c>
      <c r="E33" s="368" t="s">
        <v>256</v>
      </c>
      <c r="F33" s="369" t="s">
        <v>20</v>
      </c>
      <c r="G33" s="369" t="s">
        <v>377</v>
      </c>
      <c r="H33" s="369" t="s">
        <v>350</v>
      </c>
      <c r="I33" s="369" t="s">
        <v>460</v>
      </c>
      <c r="J33" s="370">
        <v>0.85</v>
      </c>
      <c r="K33" s="371" t="s">
        <v>417</v>
      </c>
      <c r="L33" s="372" t="s">
        <v>263</v>
      </c>
      <c r="M33" s="373" t="s">
        <v>299</v>
      </c>
      <c r="N33" s="398" t="s">
        <v>146</v>
      </c>
      <c r="O33" s="398" t="s">
        <v>146</v>
      </c>
      <c r="P33" s="374" t="s">
        <v>27</v>
      </c>
      <c r="Q33" s="374" t="s">
        <v>27</v>
      </c>
      <c r="R33" s="374" t="s">
        <v>27</v>
      </c>
      <c r="S33" s="374" t="s">
        <v>27</v>
      </c>
      <c r="T33" s="374" t="s">
        <v>27</v>
      </c>
      <c r="U33" s="374" t="s">
        <v>27</v>
      </c>
      <c r="V33" s="374" t="s">
        <v>27</v>
      </c>
      <c r="W33" s="374" t="s">
        <v>27</v>
      </c>
      <c r="X33" s="374" t="s">
        <v>27</v>
      </c>
      <c r="Y33" s="374" t="s">
        <v>27</v>
      </c>
      <c r="Z33" s="374" t="s">
        <v>27</v>
      </c>
      <c r="AA33" s="375" t="e">
        <f t="shared" si="15"/>
        <v>#REF!</v>
      </c>
      <c r="AB33" s="400" t="e">
        <f>AA33</f>
        <v>#REF!</v>
      </c>
      <c r="AC33" s="489" t="s">
        <v>355</v>
      </c>
      <c r="AD33" s="364" t="s">
        <v>424</v>
      </c>
      <c r="AE33" s="617"/>
    </row>
    <row r="34" spans="1:31" ht="35.25" customHeight="1" x14ac:dyDescent="0.2">
      <c r="A34" s="393"/>
      <c r="B34" s="366" t="s">
        <v>120</v>
      </c>
      <c r="C34" s="366" t="s">
        <v>115</v>
      </c>
      <c r="D34" s="367">
        <v>30</v>
      </c>
      <c r="E34" s="368" t="s">
        <v>271</v>
      </c>
      <c r="F34" s="369" t="s">
        <v>20</v>
      </c>
      <c r="G34" s="369" t="s">
        <v>31</v>
      </c>
      <c r="H34" s="369" t="s">
        <v>350</v>
      </c>
      <c r="I34" s="369" t="s">
        <v>274</v>
      </c>
      <c r="J34" s="370">
        <v>0.9</v>
      </c>
      <c r="K34" s="395" t="s">
        <v>242</v>
      </c>
      <c r="L34" s="396" t="s">
        <v>243</v>
      </c>
      <c r="M34" s="397" t="s">
        <v>244</v>
      </c>
      <c r="N34" s="398" t="s">
        <v>183</v>
      </c>
      <c r="O34" s="398" t="s">
        <v>183</v>
      </c>
      <c r="P34" s="374" t="s">
        <v>27</v>
      </c>
      <c r="Q34" s="374" t="s">
        <v>27</v>
      </c>
      <c r="R34" s="374" t="s">
        <v>27</v>
      </c>
      <c r="S34" s="374" t="s">
        <v>27</v>
      </c>
      <c r="T34" s="374" t="s">
        <v>27</v>
      </c>
      <c r="U34" s="375" t="e">
        <f>#REF!</f>
        <v>#REF!</v>
      </c>
      <c r="V34" s="374" t="s">
        <v>27</v>
      </c>
      <c r="W34" s="374" t="s">
        <v>27</v>
      </c>
      <c r="X34" s="374" t="s">
        <v>27</v>
      </c>
      <c r="Y34" s="374" t="s">
        <v>27</v>
      </c>
      <c r="Z34" s="374" t="s">
        <v>27</v>
      </c>
      <c r="AA34" s="375" t="e">
        <f t="shared" si="15"/>
        <v>#REF!</v>
      </c>
      <c r="AB34" s="400" t="e">
        <f>AVERAGE(U34,AA34)</f>
        <v>#REF!</v>
      </c>
      <c r="AC34" s="489" t="s">
        <v>355</v>
      </c>
      <c r="AD34" s="364" t="s">
        <v>424</v>
      </c>
      <c r="AE34" s="617"/>
    </row>
    <row r="35" spans="1:31" ht="35.25" customHeight="1" x14ac:dyDescent="0.2">
      <c r="A35" s="410"/>
      <c r="B35" s="378" t="s">
        <v>120</v>
      </c>
      <c r="C35" s="378" t="s">
        <v>115</v>
      </c>
      <c r="D35" s="379">
        <v>31</v>
      </c>
      <c r="E35" s="380" t="s">
        <v>282</v>
      </c>
      <c r="F35" s="381" t="s">
        <v>20</v>
      </c>
      <c r="G35" s="381" t="s">
        <v>31</v>
      </c>
      <c r="H35" s="381" t="s">
        <v>350</v>
      </c>
      <c r="I35" s="381" t="s">
        <v>284</v>
      </c>
      <c r="J35" s="382">
        <v>0.9</v>
      </c>
      <c r="K35" s="413" t="s">
        <v>242</v>
      </c>
      <c r="L35" s="414" t="s">
        <v>243</v>
      </c>
      <c r="M35" s="415" t="s">
        <v>244</v>
      </c>
      <c r="N35" s="421" t="s">
        <v>158</v>
      </c>
      <c r="O35" s="421" t="s">
        <v>48</v>
      </c>
      <c r="P35" s="437" t="e">
        <f t="shared" ref="P35:AA35" si="28">#REF!</f>
        <v>#REF!</v>
      </c>
      <c r="Q35" s="437" t="e">
        <f t="shared" si="28"/>
        <v>#REF!</v>
      </c>
      <c r="R35" s="437" t="e">
        <f t="shared" si="28"/>
        <v>#REF!</v>
      </c>
      <c r="S35" s="437" t="e">
        <f t="shared" si="28"/>
        <v>#REF!</v>
      </c>
      <c r="T35" s="437" t="e">
        <f t="shared" si="28"/>
        <v>#REF!</v>
      </c>
      <c r="U35" s="437" t="e">
        <f t="shared" si="28"/>
        <v>#REF!</v>
      </c>
      <c r="V35" s="437" t="e">
        <f t="shared" si="28"/>
        <v>#REF!</v>
      </c>
      <c r="W35" s="437" t="e">
        <f t="shared" si="28"/>
        <v>#REF!</v>
      </c>
      <c r="X35" s="422" t="e">
        <f t="shared" si="28"/>
        <v>#REF!</v>
      </c>
      <c r="Y35" s="422" t="e">
        <f t="shared" si="28"/>
        <v>#REF!</v>
      </c>
      <c r="Z35" s="422" t="e">
        <f t="shared" si="28"/>
        <v>#REF!</v>
      </c>
      <c r="AA35" s="422" t="e">
        <f t="shared" si="28"/>
        <v>#REF!</v>
      </c>
      <c r="AB35" s="418" t="e">
        <f>AVERAGE(P35:R35)</f>
        <v>#REF!</v>
      </c>
      <c r="AC35" s="496" t="s">
        <v>389</v>
      </c>
      <c r="AD35" s="364" t="s">
        <v>424</v>
      </c>
      <c r="AE35" s="617"/>
    </row>
    <row r="36" spans="1:31" ht="39" customHeight="1" x14ac:dyDescent="0.2">
      <c r="A36" s="389" t="s">
        <v>3</v>
      </c>
      <c r="B36" s="349" t="s">
        <v>347</v>
      </c>
      <c r="C36" s="350" t="s">
        <v>116</v>
      </c>
      <c r="D36" s="351">
        <v>32</v>
      </c>
      <c r="E36" s="352" t="s">
        <v>461</v>
      </c>
      <c r="F36" s="353" t="s">
        <v>20</v>
      </c>
      <c r="G36" s="353" t="s">
        <v>462</v>
      </c>
      <c r="H36" s="353" t="s">
        <v>38</v>
      </c>
      <c r="I36" s="353" t="s">
        <v>463</v>
      </c>
      <c r="J36" s="425">
        <v>1</v>
      </c>
      <c r="K36" s="405" t="s">
        <v>464</v>
      </c>
      <c r="L36" s="426">
        <v>1</v>
      </c>
      <c r="M36" s="407" t="s">
        <v>465</v>
      </c>
      <c r="N36" s="358" t="s">
        <v>158</v>
      </c>
      <c r="O36" s="358" t="s">
        <v>48</v>
      </c>
      <c r="P36" s="497" t="e">
        <f t="shared" ref="P36:AA36" si="29">#REF!</f>
        <v>#REF!</v>
      </c>
      <c r="Q36" s="497" t="e">
        <f t="shared" si="29"/>
        <v>#REF!</v>
      </c>
      <c r="R36" s="497" t="e">
        <f t="shared" si="29"/>
        <v>#REF!</v>
      </c>
      <c r="S36" s="497" t="e">
        <f t="shared" si="29"/>
        <v>#REF!</v>
      </c>
      <c r="T36" s="497" t="e">
        <f t="shared" si="29"/>
        <v>#REF!</v>
      </c>
      <c r="U36" s="497" t="e">
        <f t="shared" si="29"/>
        <v>#REF!</v>
      </c>
      <c r="V36" s="497" t="e">
        <f t="shared" si="29"/>
        <v>#REF!</v>
      </c>
      <c r="W36" s="497" t="e">
        <f t="shared" si="29"/>
        <v>#REF!</v>
      </c>
      <c r="X36" s="497" t="e">
        <f t="shared" si="29"/>
        <v>#REF!</v>
      </c>
      <c r="Y36" s="498" t="e">
        <f t="shared" si="29"/>
        <v>#REF!</v>
      </c>
      <c r="Z36" s="498" t="e">
        <f t="shared" si="29"/>
        <v>#REF!</v>
      </c>
      <c r="AA36" s="498" t="e">
        <f t="shared" si="29"/>
        <v>#REF!</v>
      </c>
      <c r="AB36" s="499" t="e">
        <f t="shared" ref="AB36:AB37" si="30">AVERAGE(P36:U36)</f>
        <v>#REF!</v>
      </c>
      <c r="AC36" s="500" t="s">
        <v>355</v>
      </c>
      <c r="AD36" s="364" t="s">
        <v>356</v>
      </c>
      <c r="AE36" s="617"/>
    </row>
    <row r="37" spans="1:31" ht="31.5" customHeight="1" x14ac:dyDescent="0.2">
      <c r="A37" s="393"/>
      <c r="B37" s="366" t="s">
        <v>120</v>
      </c>
      <c r="C37" s="366" t="s">
        <v>116</v>
      </c>
      <c r="D37" s="351">
        <v>33</v>
      </c>
      <c r="E37" s="368" t="s">
        <v>466</v>
      </c>
      <c r="F37" s="369" t="s">
        <v>18</v>
      </c>
      <c r="G37" s="369" t="s">
        <v>31</v>
      </c>
      <c r="H37" s="369" t="s">
        <v>350</v>
      </c>
      <c r="I37" s="369" t="s">
        <v>467</v>
      </c>
      <c r="J37" s="370">
        <v>0.8</v>
      </c>
      <c r="K37" s="395" t="s">
        <v>147</v>
      </c>
      <c r="L37" s="396" t="s">
        <v>468</v>
      </c>
      <c r="M37" s="397" t="s">
        <v>299</v>
      </c>
      <c r="N37" s="398" t="s">
        <v>158</v>
      </c>
      <c r="O37" s="398" t="s">
        <v>48</v>
      </c>
      <c r="P37" s="422" t="e">
        <f t="shared" ref="P37:AA37" si="31">#REF!</f>
        <v>#REF!</v>
      </c>
      <c r="Q37" s="422" t="e">
        <f t="shared" si="31"/>
        <v>#REF!</v>
      </c>
      <c r="R37" s="422" t="e">
        <f t="shared" si="31"/>
        <v>#REF!</v>
      </c>
      <c r="S37" s="422" t="e">
        <f t="shared" si="31"/>
        <v>#REF!</v>
      </c>
      <c r="T37" s="422" t="e">
        <f t="shared" si="31"/>
        <v>#REF!</v>
      </c>
      <c r="U37" s="422" t="e">
        <f t="shared" si="31"/>
        <v>#REF!</v>
      </c>
      <c r="V37" s="422" t="e">
        <f t="shared" si="31"/>
        <v>#REF!</v>
      </c>
      <c r="W37" s="422" t="e">
        <f t="shared" si="31"/>
        <v>#REF!</v>
      </c>
      <c r="X37" s="422" t="e">
        <f t="shared" si="31"/>
        <v>#REF!</v>
      </c>
      <c r="Y37" s="422" t="e">
        <f t="shared" si="31"/>
        <v>#REF!</v>
      </c>
      <c r="Z37" s="422" t="e">
        <f t="shared" si="31"/>
        <v>#REF!</v>
      </c>
      <c r="AA37" s="422" t="e">
        <f t="shared" si="31"/>
        <v>#REF!</v>
      </c>
      <c r="AB37" s="424" t="e">
        <f t="shared" si="30"/>
        <v>#REF!</v>
      </c>
      <c r="AC37" s="496" t="s">
        <v>389</v>
      </c>
      <c r="AD37" s="364" t="s">
        <v>356</v>
      </c>
      <c r="AE37" s="617"/>
    </row>
    <row r="38" spans="1:31" ht="44.25" customHeight="1" x14ac:dyDescent="0.2">
      <c r="A38" s="410"/>
      <c r="B38" s="378" t="s">
        <v>120</v>
      </c>
      <c r="C38" s="378" t="s">
        <v>116</v>
      </c>
      <c r="D38" s="367">
        <v>34</v>
      </c>
      <c r="E38" s="380" t="s">
        <v>290</v>
      </c>
      <c r="F38" s="381" t="s">
        <v>18</v>
      </c>
      <c r="G38" s="381" t="s">
        <v>403</v>
      </c>
      <c r="H38" s="381" t="s">
        <v>39</v>
      </c>
      <c r="I38" s="381" t="s">
        <v>296</v>
      </c>
      <c r="J38" s="382">
        <v>1</v>
      </c>
      <c r="K38" s="413" t="s">
        <v>242</v>
      </c>
      <c r="L38" s="414" t="s">
        <v>243</v>
      </c>
      <c r="M38" s="415" t="s">
        <v>244</v>
      </c>
      <c r="N38" s="421" t="s">
        <v>48</v>
      </c>
      <c r="O38" s="501" t="s">
        <v>48</v>
      </c>
      <c r="P38" s="374" t="s">
        <v>27</v>
      </c>
      <c r="Q38" s="374" t="s">
        <v>27</v>
      </c>
      <c r="R38" s="502" t="e">
        <f>'GF Ppto Func'!H34</f>
        <v>#DIV/0!</v>
      </c>
      <c r="S38" s="374" t="s">
        <v>27</v>
      </c>
      <c r="T38" s="374" t="s">
        <v>27</v>
      </c>
      <c r="U38" s="502" t="e">
        <f>'GF Ppto Func'!H35</f>
        <v>#DIV/0!</v>
      </c>
      <c r="V38" s="374" t="s">
        <v>27</v>
      </c>
      <c r="W38" s="374" t="s">
        <v>27</v>
      </c>
      <c r="X38" s="375" t="e">
        <f>'GF Ppto Func'!H36</f>
        <v>#DIV/0!</v>
      </c>
      <c r="Y38" s="398" t="s">
        <v>27</v>
      </c>
      <c r="Z38" s="398" t="s">
        <v>27</v>
      </c>
      <c r="AA38" s="375" t="e">
        <f>'GF Ppto Func'!H37</f>
        <v>#DIV/0!</v>
      </c>
      <c r="AB38" s="503" t="e">
        <f t="shared" ref="AB38:AB39" si="32">AA38</f>
        <v>#DIV/0!</v>
      </c>
      <c r="AC38" s="500" t="s">
        <v>355</v>
      </c>
      <c r="AD38" s="364" t="s">
        <v>356</v>
      </c>
      <c r="AE38" s="617"/>
    </row>
    <row r="39" spans="1:31" ht="31.5" customHeight="1" x14ac:dyDescent="0.2">
      <c r="A39" s="365"/>
      <c r="B39" s="452"/>
      <c r="C39" s="378" t="s">
        <v>116</v>
      </c>
      <c r="D39" s="379">
        <v>35</v>
      </c>
      <c r="E39" s="368" t="s">
        <v>469</v>
      </c>
      <c r="F39" s="402" t="s">
        <v>18</v>
      </c>
      <c r="G39" s="369" t="s">
        <v>31</v>
      </c>
      <c r="H39" s="369" t="s">
        <v>350</v>
      </c>
      <c r="I39" s="369" t="s">
        <v>470</v>
      </c>
      <c r="J39" s="370">
        <v>0.85</v>
      </c>
      <c r="K39" s="395" t="s">
        <v>471</v>
      </c>
      <c r="L39" s="396" t="s">
        <v>472</v>
      </c>
      <c r="M39" s="397" t="s">
        <v>473</v>
      </c>
      <c r="N39" s="398" t="s">
        <v>48</v>
      </c>
      <c r="O39" s="398" t="s">
        <v>48</v>
      </c>
      <c r="P39" s="449" t="s">
        <v>27</v>
      </c>
      <c r="Q39" s="449" t="s">
        <v>27</v>
      </c>
      <c r="R39" s="504">
        <f>'GF Ppto Inv'!H34</f>
        <v>0.31686630088994344</v>
      </c>
      <c r="S39" s="449"/>
      <c r="T39" s="449"/>
      <c r="U39" s="504">
        <f>'GF Ppto Inv'!H35</f>
        <v>0.69567733495594508</v>
      </c>
      <c r="V39" s="449"/>
      <c r="W39" s="449"/>
      <c r="X39" s="450">
        <f>'GF Ppto Inv'!H36</f>
        <v>0.75665315216537865</v>
      </c>
      <c r="Y39" s="448"/>
      <c r="Z39" s="448"/>
      <c r="AA39" s="450">
        <f>'GF Ppto Inv'!H37</f>
        <v>0.90408903105136373</v>
      </c>
      <c r="AB39" s="451">
        <f t="shared" si="32"/>
        <v>0.90408903105136373</v>
      </c>
      <c r="AC39" s="496" t="s">
        <v>389</v>
      </c>
      <c r="AD39" s="364" t="s">
        <v>356</v>
      </c>
      <c r="AE39" s="617"/>
    </row>
    <row r="40" spans="1:31" ht="31.5" customHeight="1" x14ac:dyDescent="0.2">
      <c r="A40" s="389" t="s">
        <v>3</v>
      </c>
      <c r="B40" s="350" t="s">
        <v>120</v>
      </c>
      <c r="C40" s="350" t="s">
        <v>117</v>
      </c>
      <c r="D40" s="351">
        <v>36</v>
      </c>
      <c r="E40" s="352" t="s">
        <v>474</v>
      </c>
      <c r="F40" s="353" t="s">
        <v>20</v>
      </c>
      <c r="G40" s="353" t="s">
        <v>31</v>
      </c>
      <c r="H40" s="353" t="s">
        <v>350</v>
      </c>
      <c r="I40" s="353" t="s">
        <v>475</v>
      </c>
      <c r="J40" s="390">
        <v>1</v>
      </c>
      <c r="K40" s="405" t="s">
        <v>476</v>
      </c>
      <c r="L40" s="406" t="s">
        <v>477</v>
      </c>
      <c r="M40" s="407" t="s">
        <v>353</v>
      </c>
      <c r="N40" s="358" t="s">
        <v>48</v>
      </c>
      <c r="O40" s="358" t="s">
        <v>48</v>
      </c>
      <c r="P40" s="359" t="s">
        <v>27</v>
      </c>
      <c r="Q40" s="359" t="s">
        <v>27</v>
      </c>
      <c r="R40" s="360" t="e">
        <f t="shared" ref="R40:R42" si="33">#REF!</f>
        <v>#REF!</v>
      </c>
      <c r="S40" s="359" t="s">
        <v>27</v>
      </c>
      <c r="T40" s="359" t="s">
        <v>27</v>
      </c>
      <c r="U40" s="360" t="e">
        <f t="shared" ref="U40:U42" si="34">#REF!</f>
        <v>#REF!</v>
      </c>
      <c r="V40" s="359" t="s">
        <v>27</v>
      </c>
      <c r="W40" s="359" t="s">
        <v>27</v>
      </c>
      <c r="X40" s="360" t="e">
        <f t="shared" ref="X40:X42" si="35">#REF!</f>
        <v>#REF!</v>
      </c>
      <c r="Y40" s="358" t="s">
        <v>27</v>
      </c>
      <c r="Z40" s="358" t="s">
        <v>27</v>
      </c>
      <c r="AA40" s="360" t="e">
        <f t="shared" ref="AA40:AA42" si="36">#REF!</f>
        <v>#REF!</v>
      </c>
      <c r="AB40" s="408" t="e">
        <f t="shared" ref="AB40:AB42" si="37">AVERAGE(R40,U40,X40,AA40)</f>
        <v>#REF!</v>
      </c>
      <c r="AC40" s="500" t="s">
        <v>355</v>
      </c>
      <c r="AD40" s="364" t="s">
        <v>356</v>
      </c>
      <c r="AE40" s="617"/>
    </row>
    <row r="41" spans="1:31" ht="31.5" customHeight="1" x14ac:dyDescent="0.2">
      <c r="A41" s="393"/>
      <c r="B41" s="394" t="s">
        <v>347</v>
      </c>
      <c r="C41" s="366" t="s">
        <v>117</v>
      </c>
      <c r="D41" s="351">
        <v>37</v>
      </c>
      <c r="E41" s="368" t="s">
        <v>478</v>
      </c>
      <c r="F41" s="369" t="s">
        <v>20</v>
      </c>
      <c r="G41" s="369" t="s">
        <v>31</v>
      </c>
      <c r="H41" s="369" t="s">
        <v>350</v>
      </c>
      <c r="I41" s="369" t="s">
        <v>479</v>
      </c>
      <c r="J41" s="370">
        <v>1</v>
      </c>
      <c r="K41" s="395" t="s">
        <v>476</v>
      </c>
      <c r="L41" s="396" t="s">
        <v>477</v>
      </c>
      <c r="M41" s="397" t="s">
        <v>353</v>
      </c>
      <c r="N41" s="398" t="s">
        <v>48</v>
      </c>
      <c r="O41" s="398" t="s">
        <v>48</v>
      </c>
      <c r="P41" s="374" t="s">
        <v>27</v>
      </c>
      <c r="Q41" s="374" t="s">
        <v>27</v>
      </c>
      <c r="R41" s="375" t="e">
        <f t="shared" si="33"/>
        <v>#REF!</v>
      </c>
      <c r="S41" s="374" t="s">
        <v>27</v>
      </c>
      <c r="T41" s="374" t="s">
        <v>27</v>
      </c>
      <c r="U41" s="375" t="e">
        <f t="shared" si="34"/>
        <v>#REF!</v>
      </c>
      <c r="V41" s="374" t="s">
        <v>27</v>
      </c>
      <c r="W41" s="374" t="s">
        <v>27</v>
      </c>
      <c r="X41" s="375" t="e">
        <f t="shared" si="35"/>
        <v>#REF!</v>
      </c>
      <c r="Y41" s="398" t="s">
        <v>27</v>
      </c>
      <c r="Z41" s="398" t="s">
        <v>27</v>
      </c>
      <c r="AA41" s="375" t="e">
        <f t="shared" si="36"/>
        <v>#REF!</v>
      </c>
      <c r="AB41" s="408" t="e">
        <f t="shared" si="37"/>
        <v>#REF!</v>
      </c>
      <c r="AC41" s="363" t="s">
        <v>355</v>
      </c>
      <c r="AD41" s="364" t="s">
        <v>356</v>
      </c>
      <c r="AE41" s="617"/>
    </row>
    <row r="42" spans="1:31" ht="42" customHeight="1" x14ac:dyDescent="0.2">
      <c r="A42" s="428"/>
      <c r="B42" s="505" t="s">
        <v>347</v>
      </c>
      <c r="C42" s="429" t="s">
        <v>117</v>
      </c>
      <c r="D42" s="367">
        <v>38</v>
      </c>
      <c r="E42" s="430" t="s">
        <v>480</v>
      </c>
      <c r="F42" s="431" t="s">
        <v>20</v>
      </c>
      <c r="G42" s="431" t="s">
        <v>31</v>
      </c>
      <c r="H42" s="431" t="s">
        <v>350</v>
      </c>
      <c r="I42" s="431" t="s">
        <v>481</v>
      </c>
      <c r="J42" s="506">
        <v>1</v>
      </c>
      <c r="K42" s="433" t="s">
        <v>476</v>
      </c>
      <c r="L42" s="507" t="s">
        <v>477</v>
      </c>
      <c r="M42" s="435" t="s">
        <v>353</v>
      </c>
      <c r="N42" s="416" t="s">
        <v>48</v>
      </c>
      <c r="O42" s="416" t="s">
        <v>48</v>
      </c>
      <c r="P42" s="388" t="s">
        <v>27</v>
      </c>
      <c r="Q42" s="388" t="s">
        <v>27</v>
      </c>
      <c r="R42" s="387" t="e">
        <f t="shared" si="33"/>
        <v>#REF!</v>
      </c>
      <c r="S42" s="388" t="s">
        <v>27</v>
      </c>
      <c r="T42" s="388" t="s">
        <v>27</v>
      </c>
      <c r="U42" s="387" t="e">
        <f t="shared" si="34"/>
        <v>#REF!</v>
      </c>
      <c r="V42" s="388" t="s">
        <v>27</v>
      </c>
      <c r="W42" s="388" t="s">
        <v>27</v>
      </c>
      <c r="X42" s="387" t="e">
        <f t="shared" si="35"/>
        <v>#REF!</v>
      </c>
      <c r="Y42" s="388" t="s">
        <v>27</v>
      </c>
      <c r="Z42" s="388" t="s">
        <v>27</v>
      </c>
      <c r="AA42" s="387" t="e">
        <f t="shared" si="36"/>
        <v>#REF!</v>
      </c>
      <c r="AB42" s="408" t="e">
        <f t="shared" si="37"/>
        <v>#REF!</v>
      </c>
      <c r="AC42" s="500" t="s">
        <v>355</v>
      </c>
      <c r="AD42" s="364" t="s">
        <v>356</v>
      </c>
      <c r="AE42" s="585"/>
    </row>
    <row r="43" spans="1:31" ht="12.75" customHeight="1" x14ac:dyDescent="0.2">
      <c r="A43" s="873" t="s">
        <v>482</v>
      </c>
      <c r="B43" s="559"/>
      <c r="C43" s="559"/>
      <c r="D43" s="559"/>
      <c r="E43" s="559"/>
      <c r="F43" s="559"/>
      <c r="G43" s="576"/>
      <c r="H43" s="874" t="s">
        <v>483</v>
      </c>
      <c r="I43" s="568"/>
      <c r="J43" s="568"/>
      <c r="K43" s="568"/>
      <c r="L43" s="568"/>
      <c r="M43" s="568"/>
      <c r="N43" s="597"/>
      <c r="O43" s="874" t="s">
        <v>484</v>
      </c>
      <c r="P43" s="568"/>
      <c r="Q43" s="568"/>
      <c r="R43" s="568"/>
      <c r="S43" s="568"/>
      <c r="T43" s="568"/>
      <c r="U43" s="568"/>
      <c r="V43" s="568"/>
      <c r="W43" s="568"/>
      <c r="X43" s="568"/>
      <c r="Y43" s="568"/>
      <c r="Z43" s="568"/>
      <c r="AA43" s="568"/>
      <c r="AB43" s="597"/>
      <c r="AC43" s="508"/>
    </row>
    <row r="44" spans="1:31" ht="15" customHeight="1" x14ac:dyDescent="0.2">
      <c r="A44" s="875" t="s">
        <v>485</v>
      </c>
      <c r="B44" s="540"/>
      <c r="C44" s="540"/>
      <c r="D44" s="540"/>
      <c r="E44" s="540"/>
      <c r="F44" s="540"/>
      <c r="G44" s="542"/>
      <c r="H44" s="876" t="s">
        <v>486</v>
      </c>
      <c r="I44" s="540"/>
      <c r="J44" s="540"/>
      <c r="K44" s="540"/>
      <c r="L44" s="540"/>
      <c r="M44" s="540"/>
      <c r="N44" s="542"/>
      <c r="O44" s="867" t="s">
        <v>487</v>
      </c>
      <c r="P44" s="540"/>
      <c r="Q44" s="540"/>
      <c r="R44" s="540"/>
      <c r="S44" s="540"/>
      <c r="T44" s="540"/>
      <c r="U44" s="540"/>
      <c r="V44" s="540"/>
      <c r="W44" s="542"/>
      <c r="X44" s="867" t="s">
        <v>488</v>
      </c>
      <c r="Y44" s="540"/>
      <c r="Z44" s="540"/>
      <c r="AA44" s="540"/>
      <c r="AB44" s="542"/>
      <c r="AC44" s="508"/>
    </row>
    <row r="45" spans="1:31" ht="15" customHeight="1" x14ac:dyDescent="0.2">
      <c r="A45" s="875" t="s">
        <v>489</v>
      </c>
      <c r="B45" s="540"/>
      <c r="C45" s="540"/>
      <c r="D45" s="540"/>
      <c r="E45" s="540"/>
      <c r="F45" s="540"/>
      <c r="G45" s="542"/>
      <c r="H45" s="876" t="s">
        <v>490</v>
      </c>
      <c r="I45" s="540"/>
      <c r="J45" s="540"/>
      <c r="K45" s="540"/>
      <c r="L45" s="540"/>
      <c r="M45" s="540"/>
      <c r="N45" s="542"/>
      <c r="O45" s="867" t="s">
        <v>491</v>
      </c>
      <c r="P45" s="540"/>
      <c r="Q45" s="540"/>
      <c r="R45" s="540"/>
      <c r="S45" s="540"/>
      <c r="T45" s="540"/>
      <c r="U45" s="540"/>
      <c r="V45" s="540"/>
      <c r="W45" s="542"/>
      <c r="X45" s="867" t="s">
        <v>492</v>
      </c>
      <c r="Y45" s="540"/>
      <c r="Z45" s="540"/>
      <c r="AA45" s="540"/>
      <c r="AB45" s="542"/>
      <c r="AC45" s="508"/>
    </row>
    <row r="46" spans="1:31" ht="15" customHeight="1" x14ac:dyDescent="0.2">
      <c r="A46" s="875" t="s">
        <v>493</v>
      </c>
      <c r="B46" s="540"/>
      <c r="C46" s="540"/>
      <c r="D46" s="540"/>
      <c r="E46" s="540"/>
      <c r="F46" s="540"/>
      <c r="G46" s="542"/>
      <c r="H46" s="876" t="s">
        <v>490</v>
      </c>
      <c r="I46" s="540"/>
      <c r="J46" s="540"/>
      <c r="K46" s="540"/>
      <c r="L46" s="540"/>
      <c r="M46" s="540"/>
      <c r="N46" s="542"/>
      <c r="O46" s="867" t="s">
        <v>494</v>
      </c>
      <c r="P46" s="540"/>
      <c r="Q46" s="540"/>
      <c r="R46" s="540"/>
      <c r="S46" s="540"/>
      <c r="T46" s="540"/>
      <c r="U46" s="540"/>
      <c r="V46" s="540"/>
      <c r="W46" s="542"/>
      <c r="X46" s="867" t="s">
        <v>495</v>
      </c>
      <c r="Y46" s="540"/>
      <c r="Z46" s="540"/>
      <c r="AA46" s="540"/>
      <c r="AB46" s="542"/>
      <c r="AC46" s="508"/>
    </row>
    <row r="47" spans="1:31" ht="14.25" customHeight="1" x14ac:dyDescent="0.2">
      <c r="A47" s="875" t="s">
        <v>496</v>
      </c>
      <c r="B47" s="540"/>
      <c r="C47" s="540"/>
      <c r="D47" s="540"/>
      <c r="E47" s="540"/>
      <c r="F47" s="540"/>
      <c r="G47" s="542"/>
      <c r="H47" s="876" t="s">
        <v>490</v>
      </c>
      <c r="I47" s="540"/>
      <c r="J47" s="540"/>
      <c r="K47" s="540"/>
      <c r="L47" s="540"/>
      <c r="M47" s="540"/>
      <c r="N47" s="542"/>
      <c r="O47" s="875" t="s">
        <v>497</v>
      </c>
      <c r="P47" s="540"/>
      <c r="Q47" s="540"/>
      <c r="R47" s="540"/>
      <c r="S47" s="540"/>
      <c r="T47" s="540"/>
      <c r="U47" s="540"/>
      <c r="V47" s="540"/>
      <c r="W47" s="542"/>
      <c r="X47" s="875" t="s">
        <v>498</v>
      </c>
      <c r="Y47" s="540"/>
      <c r="Z47" s="540"/>
      <c r="AA47" s="540"/>
      <c r="AB47" s="542"/>
      <c r="AC47" s="508"/>
    </row>
    <row r="48" spans="1:31" ht="56.25" customHeight="1" x14ac:dyDescent="0.2">
      <c r="A48" s="875" t="s">
        <v>499</v>
      </c>
      <c r="B48" s="540"/>
      <c r="C48" s="540"/>
      <c r="D48" s="540"/>
      <c r="E48" s="540"/>
      <c r="F48" s="540"/>
      <c r="G48" s="542"/>
      <c r="H48" s="876" t="s">
        <v>490</v>
      </c>
      <c r="I48" s="540"/>
      <c r="J48" s="540"/>
      <c r="K48" s="540"/>
      <c r="L48" s="540"/>
      <c r="M48" s="540"/>
      <c r="N48" s="542"/>
      <c r="O48" s="875" t="s">
        <v>500</v>
      </c>
      <c r="P48" s="540"/>
      <c r="Q48" s="540"/>
      <c r="R48" s="540"/>
      <c r="S48" s="540"/>
      <c r="T48" s="540"/>
      <c r="U48" s="540"/>
      <c r="V48" s="540"/>
      <c r="W48" s="542"/>
      <c r="X48" s="875" t="s">
        <v>501</v>
      </c>
      <c r="Y48" s="540"/>
      <c r="Z48" s="540"/>
      <c r="AA48" s="540"/>
      <c r="AB48" s="542"/>
      <c r="AC48" s="508"/>
    </row>
    <row r="49" spans="1:30" ht="49.5" customHeight="1" x14ac:dyDescent="0.2">
      <c r="A49" s="875" t="s">
        <v>502</v>
      </c>
      <c r="B49" s="540"/>
      <c r="C49" s="540"/>
      <c r="D49" s="540"/>
      <c r="E49" s="540"/>
      <c r="F49" s="540"/>
      <c r="G49" s="542"/>
      <c r="H49" s="876" t="s">
        <v>503</v>
      </c>
      <c r="I49" s="540"/>
      <c r="J49" s="540"/>
      <c r="K49" s="540"/>
      <c r="L49" s="540"/>
      <c r="M49" s="540"/>
      <c r="N49" s="542"/>
      <c r="O49" s="875" t="s">
        <v>504</v>
      </c>
      <c r="P49" s="540"/>
      <c r="Q49" s="540"/>
      <c r="R49" s="540"/>
      <c r="S49" s="540"/>
      <c r="T49" s="540"/>
      <c r="U49" s="540"/>
      <c r="V49" s="540"/>
      <c r="W49" s="542"/>
      <c r="X49" s="875" t="s">
        <v>505</v>
      </c>
      <c r="Y49" s="540"/>
      <c r="Z49" s="540"/>
      <c r="AA49" s="540"/>
      <c r="AB49" s="542"/>
      <c r="AC49" s="508"/>
      <c r="AD49" s="508"/>
    </row>
    <row r="50" spans="1:30" ht="12.75" customHeight="1" x14ac:dyDescent="0.2">
      <c r="AB50" s="509"/>
      <c r="AC50" s="508"/>
      <c r="AD50" s="508"/>
    </row>
    <row r="51" spans="1:30" ht="12.75" customHeight="1" x14ac:dyDescent="0.2">
      <c r="AB51" s="509"/>
      <c r="AC51" s="508"/>
      <c r="AD51" s="508"/>
    </row>
    <row r="52" spans="1:30" ht="12.75" customHeight="1" x14ac:dyDescent="0.2">
      <c r="AB52" s="509"/>
      <c r="AC52" s="508"/>
      <c r="AD52" s="508"/>
    </row>
    <row r="53" spans="1:30" ht="12.75" customHeight="1" x14ac:dyDescent="0.2">
      <c r="AB53" s="509"/>
      <c r="AC53" s="508"/>
      <c r="AD53" s="508"/>
    </row>
    <row r="54" spans="1:30" ht="12.75" customHeight="1" x14ac:dyDescent="0.2">
      <c r="AB54" s="509"/>
      <c r="AC54" s="508"/>
      <c r="AD54" s="508"/>
    </row>
    <row r="55" spans="1:30" ht="12.75" customHeight="1" x14ac:dyDescent="0.2">
      <c r="AB55" s="509"/>
      <c r="AC55" s="508"/>
      <c r="AD55" s="508"/>
    </row>
    <row r="56" spans="1:30" ht="12.75" customHeight="1" x14ac:dyDescent="0.2">
      <c r="AB56" s="509"/>
      <c r="AC56" s="508"/>
      <c r="AD56" s="508"/>
    </row>
    <row r="57" spans="1:30" ht="12.75" customHeight="1" x14ac:dyDescent="0.2">
      <c r="AB57" s="509"/>
      <c r="AC57" s="508"/>
      <c r="AD57" s="508"/>
    </row>
    <row r="58" spans="1:30" ht="12.75" customHeight="1" x14ac:dyDescent="0.2">
      <c r="AB58" s="509"/>
      <c r="AC58" s="508"/>
      <c r="AD58" s="508"/>
    </row>
    <row r="59" spans="1:30" ht="12.75" customHeight="1" x14ac:dyDescent="0.2">
      <c r="AB59" s="509"/>
      <c r="AC59" s="508"/>
      <c r="AD59" s="508"/>
    </row>
    <row r="60" spans="1:30" ht="12.75" customHeight="1" x14ac:dyDescent="0.2">
      <c r="AB60" s="509"/>
      <c r="AC60" s="508"/>
      <c r="AD60" s="508"/>
    </row>
    <row r="61" spans="1:30" ht="12.75" customHeight="1" x14ac:dyDescent="0.2">
      <c r="AB61" s="509"/>
      <c r="AC61" s="508"/>
      <c r="AD61" s="508"/>
    </row>
    <row r="62" spans="1:30" ht="12.75" customHeight="1" x14ac:dyDescent="0.2">
      <c r="AB62" s="509"/>
      <c r="AC62" s="508"/>
      <c r="AD62" s="508"/>
    </row>
    <row r="63" spans="1:30" ht="12.75" customHeight="1" x14ac:dyDescent="0.2">
      <c r="AB63" s="509"/>
      <c r="AC63" s="508"/>
      <c r="AD63" s="508"/>
    </row>
    <row r="64" spans="1:30" ht="12.75" customHeight="1" x14ac:dyDescent="0.2">
      <c r="AB64" s="509"/>
      <c r="AC64" s="508"/>
      <c r="AD64" s="508"/>
    </row>
    <row r="65" spans="28:30" ht="12.75" customHeight="1" x14ac:dyDescent="0.2">
      <c r="AB65" s="509"/>
      <c r="AC65" s="508"/>
      <c r="AD65" s="508"/>
    </row>
    <row r="66" spans="28:30" ht="12.75" customHeight="1" x14ac:dyDescent="0.2">
      <c r="AB66" s="509"/>
      <c r="AC66" s="508"/>
      <c r="AD66" s="508"/>
    </row>
    <row r="67" spans="28:30" ht="12.75" customHeight="1" x14ac:dyDescent="0.2">
      <c r="AB67" s="509"/>
      <c r="AC67" s="508"/>
      <c r="AD67" s="508"/>
    </row>
    <row r="68" spans="28:30" ht="12.75" customHeight="1" x14ac:dyDescent="0.2">
      <c r="AB68" s="509"/>
      <c r="AC68" s="508"/>
      <c r="AD68" s="508"/>
    </row>
    <row r="69" spans="28:30" ht="12.75" customHeight="1" x14ac:dyDescent="0.2">
      <c r="AB69" s="509"/>
      <c r="AC69" s="508"/>
      <c r="AD69" s="508"/>
    </row>
    <row r="70" spans="28:30" ht="12.75" customHeight="1" x14ac:dyDescent="0.2">
      <c r="AB70" s="509"/>
      <c r="AC70" s="508"/>
      <c r="AD70" s="508"/>
    </row>
    <row r="71" spans="28:30" ht="12.75" customHeight="1" x14ac:dyDescent="0.2">
      <c r="AB71" s="509"/>
      <c r="AC71" s="508"/>
      <c r="AD71" s="508"/>
    </row>
    <row r="72" spans="28:30" ht="12.75" customHeight="1" x14ac:dyDescent="0.2">
      <c r="AB72" s="509"/>
      <c r="AC72" s="508"/>
      <c r="AD72" s="508"/>
    </row>
    <row r="73" spans="28:30" ht="12.75" customHeight="1" x14ac:dyDescent="0.2">
      <c r="AB73" s="509"/>
      <c r="AC73" s="508"/>
      <c r="AD73" s="508"/>
    </row>
    <row r="74" spans="28:30" ht="12.75" customHeight="1" x14ac:dyDescent="0.2">
      <c r="AB74" s="509"/>
      <c r="AC74" s="508"/>
      <c r="AD74" s="508"/>
    </row>
    <row r="75" spans="28:30" ht="12.75" customHeight="1" x14ac:dyDescent="0.2">
      <c r="AB75" s="509"/>
      <c r="AC75" s="508"/>
      <c r="AD75" s="508"/>
    </row>
    <row r="76" spans="28:30" ht="12.75" customHeight="1" x14ac:dyDescent="0.2">
      <c r="AB76" s="509"/>
      <c r="AC76" s="508"/>
      <c r="AD76" s="508"/>
    </row>
    <row r="77" spans="28:30" ht="12.75" customHeight="1" x14ac:dyDescent="0.2">
      <c r="AB77" s="509"/>
      <c r="AC77" s="508"/>
      <c r="AD77" s="508"/>
    </row>
    <row r="78" spans="28:30" ht="12.75" customHeight="1" x14ac:dyDescent="0.2">
      <c r="AB78" s="509"/>
      <c r="AC78" s="508"/>
      <c r="AD78" s="508"/>
    </row>
    <row r="79" spans="28:30" ht="12.75" customHeight="1" x14ac:dyDescent="0.2">
      <c r="AB79" s="509"/>
      <c r="AC79" s="508"/>
      <c r="AD79" s="508"/>
    </row>
    <row r="80" spans="28:30" ht="12.75" customHeight="1" x14ac:dyDescent="0.2">
      <c r="AB80" s="509"/>
      <c r="AC80" s="508"/>
      <c r="AD80" s="508"/>
    </row>
    <row r="81" spans="28:30" ht="12.75" customHeight="1" x14ac:dyDescent="0.2">
      <c r="AB81" s="509"/>
      <c r="AC81" s="508"/>
      <c r="AD81" s="508"/>
    </row>
    <row r="82" spans="28:30" ht="12.75" customHeight="1" x14ac:dyDescent="0.2">
      <c r="AB82" s="509"/>
      <c r="AC82" s="508"/>
      <c r="AD82" s="508"/>
    </row>
    <row r="83" spans="28:30" ht="12.75" customHeight="1" x14ac:dyDescent="0.2">
      <c r="AB83" s="509"/>
      <c r="AC83" s="508"/>
      <c r="AD83" s="508"/>
    </row>
    <row r="84" spans="28:30" ht="12.75" customHeight="1" x14ac:dyDescent="0.2">
      <c r="AB84" s="509"/>
      <c r="AC84" s="508"/>
      <c r="AD84" s="508"/>
    </row>
    <row r="85" spans="28:30" ht="12.75" customHeight="1" x14ac:dyDescent="0.2">
      <c r="AB85" s="509"/>
      <c r="AC85" s="508"/>
      <c r="AD85" s="508"/>
    </row>
    <row r="86" spans="28:30" ht="12.75" customHeight="1" x14ac:dyDescent="0.2">
      <c r="AB86" s="509"/>
      <c r="AC86" s="508"/>
      <c r="AD86" s="508"/>
    </row>
    <row r="87" spans="28:30" ht="12.75" customHeight="1" x14ac:dyDescent="0.2">
      <c r="AB87" s="509"/>
      <c r="AC87" s="508"/>
      <c r="AD87" s="508"/>
    </row>
    <row r="88" spans="28:30" ht="12.75" customHeight="1" x14ac:dyDescent="0.2">
      <c r="AB88" s="509"/>
      <c r="AC88" s="508"/>
      <c r="AD88" s="508"/>
    </row>
    <row r="89" spans="28:30" ht="12.75" customHeight="1" x14ac:dyDescent="0.2">
      <c r="AB89" s="509"/>
      <c r="AC89" s="508"/>
      <c r="AD89" s="508"/>
    </row>
    <row r="90" spans="28:30" ht="12.75" customHeight="1" x14ac:dyDescent="0.2">
      <c r="AB90" s="509"/>
      <c r="AC90" s="508"/>
      <c r="AD90" s="508"/>
    </row>
    <row r="91" spans="28:30" ht="12.75" customHeight="1" x14ac:dyDescent="0.2">
      <c r="AB91" s="509"/>
      <c r="AC91" s="508"/>
      <c r="AD91" s="508"/>
    </row>
    <row r="92" spans="28:30" ht="12.75" customHeight="1" x14ac:dyDescent="0.2">
      <c r="AB92" s="509"/>
      <c r="AC92" s="508"/>
      <c r="AD92" s="508"/>
    </row>
    <row r="93" spans="28:30" ht="12.75" customHeight="1" x14ac:dyDescent="0.2">
      <c r="AB93" s="509"/>
      <c r="AC93" s="508"/>
      <c r="AD93" s="508"/>
    </row>
    <row r="94" spans="28:30" ht="12.75" customHeight="1" x14ac:dyDescent="0.2">
      <c r="AB94" s="509"/>
      <c r="AC94" s="508"/>
      <c r="AD94" s="508"/>
    </row>
    <row r="95" spans="28:30" ht="12.75" customHeight="1" x14ac:dyDescent="0.2">
      <c r="AB95" s="509"/>
      <c r="AC95" s="508"/>
      <c r="AD95" s="508"/>
    </row>
    <row r="96" spans="28:30" ht="12.75" customHeight="1" x14ac:dyDescent="0.2">
      <c r="AB96" s="509"/>
      <c r="AC96" s="508"/>
      <c r="AD96" s="508"/>
    </row>
    <row r="97" spans="28:30" ht="12.75" customHeight="1" x14ac:dyDescent="0.2">
      <c r="AB97" s="509"/>
      <c r="AC97" s="508"/>
      <c r="AD97" s="508"/>
    </row>
    <row r="98" spans="28:30" ht="12.75" customHeight="1" x14ac:dyDescent="0.2">
      <c r="AB98" s="509"/>
      <c r="AC98" s="508"/>
      <c r="AD98" s="508"/>
    </row>
    <row r="99" spans="28:30" ht="12.75" customHeight="1" x14ac:dyDescent="0.2">
      <c r="AB99" s="509"/>
      <c r="AC99" s="508"/>
      <c r="AD99" s="508"/>
    </row>
    <row r="100" spans="28:30" ht="12.75" customHeight="1" x14ac:dyDescent="0.2">
      <c r="AB100" s="509"/>
      <c r="AC100" s="508"/>
      <c r="AD100" s="508"/>
    </row>
    <row r="101" spans="28:30" ht="12.75" customHeight="1" x14ac:dyDescent="0.2">
      <c r="AB101" s="509"/>
      <c r="AC101" s="508"/>
      <c r="AD101" s="508"/>
    </row>
    <row r="102" spans="28:30" ht="12.75" customHeight="1" x14ac:dyDescent="0.2">
      <c r="AB102" s="509"/>
      <c r="AC102" s="508"/>
      <c r="AD102" s="508"/>
    </row>
    <row r="103" spans="28:30" ht="12.75" customHeight="1" x14ac:dyDescent="0.2">
      <c r="AB103" s="509"/>
      <c r="AC103" s="508"/>
      <c r="AD103" s="508"/>
    </row>
    <row r="104" spans="28:30" ht="12.75" customHeight="1" x14ac:dyDescent="0.2">
      <c r="AB104" s="509"/>
      <c r="AC104" s="508"/>
      <c r="AD104" s="508"/>
    </row>
    <row r="105" spans="28:30" ht="12.75" customHeight="1" x14ac:dyDescent="0.2">
      <c r="AB105" s="509"/>
      <c r="AC105" s="508"/>
      <c r="AD105" s="508"/>
    </row>
    <row r="106" spans="28:30" ht="12.75" customHeight="1" x14ac:dyDescent="0.2">
      <c r="AB106" s="509"/>
      <c r="AC106" s="508"/>
      <c r="AD106" s="508"/>
    </row>
    <row r="107" spans="28:30" ht="12.75" customHeight="1" x14ac:dyDescent="0.2">
      <c r="AB107" s="509"/>
      <c r="AC107" s="508"/>
      <c r="AD107" s="508"/>
    </row>
    <row r="108" spans="28:30" ht="12.75" customHeight="1" x14ac:dyDescent="0.2">
      <c r="AB108" s="509"/>
      <c r="AC108" s="508"/>
      <c r="AD108" s="508"/>
    </row>
    <row r="109" spans="28:30" ht="12.75" customHeight="1" x14ac:dyDescent="0.2">
      <c r="AB109" s="509"/>
      <c r="AC109" s="508"/>
      <c r="AD109" s="508"/>
    </row>
    <row r="110" spans="28:30" ht="12.75" customHeight="1" x14ac:dyDescent="0.2">
      <c r="AB110" s="509"/>
      <c r="AC110" s="508"/>
      <c r="AD110" s="508"/>
    </row>
    <row r="111" spans="28:30" ht="12.75" customHeight="1" x14ac:dyDescent="0.2">
      <c r="AB111" s="509"/>
      <c r="AC111" s="508"/>
      <c r="AD111" s="508"/>
    </row>
    <row r="112" spans="28:30" ht="12.75" customHeight="1" x14ac:dyDescent="0.2">
      <c r="AB112" s="509"/>
      <c r="AC112" s="508"/>
      <c r="AD112" s="508"/>
    </row>
    <row r="113" spans="28:30" ht="12.75" customHeight="1" x14ac:dyDescent="0.2">
      <c r="AB113" s="509"/>
      <c r="AC113" s="508"/>
      <c r="AD113" s="508"/>
    </row>
    <row r="114" spans="28:30" ht="12.75" customHeight="1" x14ac:dyDescent="0.2">
      <c r="AB114" s="509"/>
      <c r="AC114" s="508"/>
      <c r="AD114" s="508"/>
    </row>
    <row r="115" spans="28:30" ht="12.75" customHeight="1" x14ac:dyDescent="0.2">
      <c r="AB115" s="509"/>
      <c r="AC115" s="508"/>
      <c r="AD115" s="508"/>
    </row>
    <row r="116" spans="28:30" ht="12.75" customHeight="1" x14ac:dyDescent="0.2">
      <c r="AB116" s="509"/>
      <c r="AC116" s="508"/>
      <c r="AD116" s="508"/>
    </row>
    <row r="117" spans="28:30" ht="12.75" customHeight="1" x14ac:dyDescent="0.2">
      <c r="AB117" s="509"/>
      <c r="AC117" s="508"/>
      <c r="AD117" s="508"/>
    </row>
    <row r="118" spans="28:30" ht="12.75" customHeight="1" x14ac:dyDescent="0.2">
      <c r="AB118" s="509"/>
      <c r="AC118" s="508"/>
      <c r="AD118" s="508"/>
    </row>
    <row r="119" spans="28:30" ht="12.75" customHeight="1" x14ac:dyDescent="0.2">
      <c r="AB119" s="509"/>
      <c r="AC119" s="508"/>
      <c r="AD119" s="508"/>
    </row>
    <row r="120" spans="28:30" ht="12.75" customHeight="1" x14ac:dyDescent="0.2">
      <c r="AB120" s="509"/>
      <c r="AC120" s="508"/>
      <c r="AD120" s="508"/>
    </row>
    <row r="121" spans="28:30" ht="12.75" customHeight="1" x14ac:dyDescent="0.2">
      <c r="AB121" s="509"/>
      <c r="AC121" s="508"/>
      <c r="AD121" s="508"/>
    </row>
    <row r="122" spans="28:30" ht="12.75" customHeight="1" x14ac:dyDescent="0.2">
      <c r="AB122" s="509"/>
      <c r="AC122" s="508"/>
      <c r="AD122" s="508"/>
    </row>
    <row r="123" spans="28:30" ht="12.75" customHeight="1" x14ac:dyDescent="0.2">
      <c r="AB123" s="509"/>
      <c r="AC123" s="508"/>
      <c r="AD123" s="508"/>
    </row>
    <row r="124" spans="28:30" ht="12.75" customHeight="1" x14ac:dyDescent="0.2">
      <c r="AB124" s="509"/>
      <c r="AC124" s="508"/>
      <c r="AD124" s="508"/>
    </row>
    <row r="125" spans="28:30" ht="12.75" customHeight="1" x14ac:dyDescent="0.2">
      <c r="AB125" s="509"/>
      <c r="AC125" s="508"/>
      <c r="AD125" s="508"/>
    </row>
    <row r="126" spans="28:30" ht="12.75" customHeight="1" x14ac:dyDescent="0.2">
      <c r="AB126" s="509"/>
      <c r="AC126" s="508"/>
      <c r="AD126" s="508"/>
    </row>
    <row r="127" spans="28:30" ht="12.75" customHeight="1" x14ac:dyDescent="0.2">
      <c r="AB127" s="509"/>
      <c r="AC127" s="508"/>
      <c r="AD127" s="508"/>
    </row>
    <row r="128" spans="28:30" ht="12.75" customHeight="1" x14ac:dyDescent="0.2">
      <c r="AB128" s="509"/>
      <c r="AC128" s="508"/>
      <c r="AD128" s="508"/>
    </row>
    <row r="129" spans="28:30" ht="12.75" customHeight="1" x14ac:dyDescent="0.2">
      <c r="AB129" s="509"/>
      <c r="AC129" s="508"/>
      <c r="AD129" s="508"/>
    </row>
    <row r="130" spans="28:30" ht="12.75" customHeight="1" x14ac:dyDescent="0.2">
      <c r="AB130" s="509"/>
      <c r="AC130" s="508"/>
      <c r="AD130" s="508"/>
    </row>
    <row r="131" spans="28:30" ht="12.75" customHeight="1" x14ac:dyDescent="0.2">
      <c r="AB131" s="509"/>
      <c r="AC131" s="508"/>
      <c r="AD131" s="508"/>
    </row>
    <row r="132" spans="28:30" ht="12.75" customHeight="1" x14ac:dyDescent="0.2">
      <c r="AB132" s="509"/>
      <c r="AC132" s="508"/>
      <c r="AD132" s="508"/>
    </row>
    <row r="133" spans="28:30" ht="12.75" customHeight="1" x14ac:dyDescent="0.2">
      <c r="AB133" s="509"/>
      <c r="AC133" s="508"/>
      <c r="AD133" s="508"/>
    </row>
    <row r="134" spans="28:30" ht="12.75" customHeight="1" x14ac:dyDescent="0.2">
      <c r="AB134" s="509"/>
      <c r="AC134" s="508"/>
      <c r="AD134" s="508"/>
    </row>
    <row r="135" spans="28:30" ht="12.75" customHeight="1" x14ac:dyDescent="0.2">
      <c r="AB135" s="509"/>
      <c r="AC135" s="508"/>
      <c r="AD135" s="508"/>
    </row>
    <row r="136" spans="28:30" ht="12.75" customHeight="1" x14ac:dyDescent="0.2">
      <c r="AB136" s="509"/>
      <c r="AC136" s="508"/>
      <c r="AD136" s="508"/>
    </row>
    <row r="137" spans="28:30" ht="12.75" customHeight="1" x14ac:dyDescent="0.2">
      <c r="AB137" s="509"/>
      <c r="AC137" s="508"/>
      <c r="AD137" s="508"/>
    </row>
    <row r="138" spans="28:30" ht="12.75" customHeight="1" x14ac:dyDescent="0.2">
      <c r="AB138" s="509"/>
      <c r="AC138" s="508"/>
      <c r="AD138" s="508"/>
    </row>
    <row r="139" spans="28:30" ht="12.75" customHeight="1" x14ac:dyDescent="0.2">
      <c r="AB139" s="509"/>
      <c r="AC139" s="508"/>
      <c r="AD139" s="508"/>
    </row>
    <row r="140" spans="28:30" ht="12.75" customHeight="1" x14ac:dyDescent="0.2">
      <c r="AB140" s="509"/>
      <c r="AC140" s="508"/>
      <c r="AD140" s="508"/>
    </row>
    <row r="141" spans="28:30" ht="12.75" customHeight="1" x14ac:dyDescent="0.2">
      <c r="AB141" s="509"/>
      <c r="AC141" s="508"/>
      <c r="AD141" s="508"/>
    </row>
    <row r="142" spans="28:30" ht="12.75" customHeight="1" x14ac:dyDescent="0.2">
      <c r="AB142" s="509"/>
      <c r="AC142" s="508"/>
      <c r="AD142" s="508"/>
    </row>
    <row r="143" spans="28:30" ht="12.75" customHeight="1" x14ac:dyDescent="0.2">
      <c r="AB143" s="509"/>
      <c r="AC143" s="508"/>
      <c r="AD143" s="508"/>
    </row>
    <row r="144" spans="28:30" ht="12.75" customHeight="1" x14ac:dyDescent="0.2">
      <c r="AB144" s="509"/>
      <c r="AC144" s="508"/>
      <c r="AD144" s="508"/>
    </row>
    <row r="145" spans="28:30" ht="12.75" customHeight="1" x14ac:dyDescent="0.2">
      <c r="AB145" s="509"/>
      <c r="AC145" s="508"/>
      <c r="AD145" s="508"/>
    </row>
    <row r="146" spans="28:30" ht="12.75" customHeight="1" x14ac:dyDescent="0.2">
      <c r="AB146" s="509"/>
      <c r="AC146" s="508"/>
      <c r="AD146" s="508"/>
    </row>
    <row r="147" spans="28:30" ht="12.75" customHeight="1" x14ac:dyDescent="0.2">
      <c r="AB147" s="509"/>
      <c r="AC147" s="508"/>
      <c r="AD147" s="508"/>
    </row>
    <row r="148" spans="28:30" ht="12.75" customHeight="1" x14ac:dyDescent="0.2">
      <c r="AB148" s="509"/>
      <c r="AC148" s="508"/>
      <c r="AD148" s="508"/>
    </row>
    <row r="149" spans="28:30" ht="12.75" customHeight="1" x14ac:dyDescent="0.2">
      <c r="AB149" s="509"/>
      <c r="AC149" s="508"/>
      <c r="AD149" s="508"/>
    </row>
    <row r="150" spans="28:30" ht="12.75" customHeight="1" x14ac:dyDescent="0.2">
      <c r="AB150" s="509"/>
      <c r="AC150" s="508"/>
      <c r="AD150" s="508"/>
    </row>
    <row r="151" spans="28:30" ht="12.75" customHeight="1" x14ac:dyDescent="0.2">
      <c r="AB151" s="509"/>
      <c r="AC151" s="508"/>
      <c r="AD151" s="508"/>
    </row>
    <row r="152" spans="28:30" ht="12.75" customHeight="1" x14ac:dyDescent="0.2">
      <c r="AB152" s="509"/>
      <c r="AC152" s="508"/>
      <c r="AD152" s="508"/>
    </row>
    <row r="153" spans="28:30" ht="12.75" customHeight="1" x14ac:dyDescent="0.2">
      <c r="AB153" s="509"/>
      <c r="AC153" s="508"/>
      <c r="AD153" s="508"/>
    </row>
    <row r="154" spans="28:30" ht="12.75" customHeight="1" x14ac:dyDescent="0.2">
      <c r="AB154" s="509"/>
      <c r="AC154" s="508"/>
      <c r="AD154" s="508"/>
    </row>
    <row r="155" spans="28:30" ht="12.75" customHeight="1" x14ac:dyDescent="0.2">
      <c r="AB155" s="509"/>
      <c r="AC155" s="508"/>
      <c r="AD155" s="508"/>
    </row>
    <row r="156" spans="28:30" ht="12.75" customHeight="1" x14ac:dyDescent="0.2">
      <c r="AB156" s="509"/>
      <c r="AC156" s="508"/>
      <c r="AD156" s="508"/>
    </row>
    <row r="157" spans="28:30" ht="12.75" customHeight="1" x14ac:dyDescent="0.2">
      <c r="AB157" s="509"/>
      <c r="AC157" s="508"/>
      <c r="AD157" s="508"/>
    </row>
    <row r="158" spans="28:30" ht="12.75" customHeight="1" x14ac:dyDescent="0.2">
      <c r="AB158" s="509"/>
      <c r="AC158" s="508"/>
      <c r="AD158" s="508"/>
    </row>
    <row r="159" spans="28:30" ht="12.75" customHeight="1" x14ac:dyDescent="0.2">
      <c r="AB159" s="509"/>
      <c r="AC159" s="508"/>
      <c r="AD159" s="508"/>
    </row>
    <row r="160" spans="28:30" ht="12.75" customHeight="1" x14ac:dyDescent="0.2">
      <c r="AB160" s="509"/>
      <c r="AC160" s="508"/>
      <c r="AD160" s="508"/>
    </row>
    <row r="161" spans="28:30" ht="12.75" customHeight="1" x14ac:dyDescent="0.2">
      <c r="AB161" s="509"/>
      <c r="AC161" s="508"/>
      <c r="AD161" s="508"/>
    </row>
    <row r="162" spans="28:30" ht="12.75" customHeight="1" x14ac:dyDescent="0.2">
      <c r="AB162" s="509"/>
      <c r="AC162" s="508"/>
      <c r="AD162" s="508"/>
    </row>
    <row r="163" spans="28:30" ht="12.75" customHeight="1" x14ac:dyDescent="0.2">
      <c r="AB163" s="509"/>
      <c r="AC163" s="508"/>
      <c r="AD163" s="508"/>
    </row>
    <row r="164" spans="28:30" ht="12.75" customHeight="1" x14ac:dyDescent="0.2">
      <c r="AB164" s="509"/>
      <c r="AC164" s="508"/>
      <c r="AD164" s="508"/>
    </row>
    <row r="165" spans="28:30" ht="12.75" customHeight="1" x14ac:dyDescent="0.2">
      <c r="AB165" s="509"/>
      <c r="AC165" s="508"/>
      <c r="AD165" s="508"/>
    </row>
    <row r="166" spans="28:30" ht="12.75" customHeight="1" x14ac:dyDescent="0.2">
      <c r="AB166" s="509"/>
      <c r="AC166" s="508"/>
      <c r="AD166" s="508"/>
    </row>
    <row r="167" spans="28:30" ht="12.75" customHeight="1" x14ac:dyDescent="0.2">
      <c r="AB167" s="509"/>
      <c r="AC167" s="508"/>
      <c r="AD167" s="508"/>
    </row>
    <row r="168" spans="28:30" ht="12.75" customHeight="1" x14ac:dyDescent="0.2">
      <c r="AB168" s="509"/>
      <c r="AC168" s="508"/>
      <c r="AD168" s="508"/>
    </row>
    <row r="169" spans="28:30" ht="12.75" customHeight="1" x14ac:dyDescent="0.2">
      <c r="AB169" s="509"/>
      <c r="AC169" s="508"/>
      <c r="AD169" s="508"/>
    </row>
    <row r="170" spans="28:30" ht="12.75" customHeight="1" x14ac:dyDescent="0.2">
      <c r="AB170" s="509"/>
      <c r="AC170" s="508"/>
      <c r="AD170" s="508"/>
    </row>
    <row r="171" spans="28:30" ht="12.75" customHeight="1" x14ac:dyDescent="0.2">
      <c r="AB171" s="509"/>
      <c r="AC171" s="508"/>
      <c r="AD171" s="508"/>
    </row>
    <row r="172" spans="28:30" ht="12.75" customHeight="1" x14ac:dyDescent="0.2">
      <c r="AB172" s="509"/>
      <c r="AC172" s="508"/>
      <c r="AD172" s="508"/>
    </row>
    <row r="173" spans="28:30" ht="12.75" customHeight="1" x14ac:dyDescent="0.2">
      <c r="AB173" s="509"/>
      <c r="AC173" s="508"/>
      <c r="AD173" s="508"/>
    </row>
    <row r="174" spans="28:30" ht="12.75" customHeight="1" x14ac:dyDescent="0.2">
      <c r="AB174" s="509"/>
      <c r="AC174" s="508"/>
      <c r="AD174" s="508"/>
    </row>
    <row r="175" spans="28:30" ht="12.75" customHeight="1" x14ac:dyDescent="0.2">
      <c r="AB175" s="509"/>
      <c r="AC175" s="508"/>
      <c r="AD175" s="508"/>
    </row>
    <row r="176" spans="28:30" ht="12.75" customHeight="1" x14ac:dyDescent="0.2">
      <c r="AB176" s="509"/>
      <c r="AC176" s="508"/>
      <c r="AD176" s="508"/>
    </row>
    <row r="177" spans="28:30" ht="12.75" customHeight="1" x14ac:dyDescent="0.2">
      <c r="AB177" s="509"/>
      <c r="AC177" s="508"/>
      <c r="AD177" s="508"/>
    </row>
    <row r="178" spans="28:30" ht="12.75" customHeight="1" x14ac:dyDescent="0.2">
      <c r="AB178" s="509"/>
      <c r="AC178" s="508"/>
      <c r="AD178" s="508"/>
    </row>
    <row r="179" spans="28:30" ht="12.75" customHeight="1" x14ac:dyDescent="0.2">
      <c r="AB179" s="509"/>
      <c r="AC179" s="508"/>
      <c r="AD179" s="508"/>
    </row>
    <row r="180" spans="28:30" ht="12.75" customHeight="1" x14ac:dyDescent="0.2">
      <c r="AB180" s="509"/>
      <c r="AC180" s="508"/>
      <c r="AD180" s="508"/>
    </row>
    <row r="181" spans="28:30" ht="12.75" customHeight="1" x14ac:dyDescent="0.2">
      <c r="AB181" s="509"/>
      <c r="AC181" s="508"/>
      <c r="AD181" s="508"/>
    </row>
    <row r="182" spans="28:30" ht="12.75" customHeight="1" x14ac:dyDescent="0.2">
      <c r="AB182" s="509"/>
      <c r="AC182" s="508"/>
      <c r="AD182" s="508"/>
    </row>
    <row r="183" spans="28:30" ht="12.75" customHeight="1" x14ac:dyDescent="0.2">
      <c r="AB183" s="509"/>
      <c r="AC183" s="508"/>
      <c r="AD183" s="508"/>
    </row>
    <row r="184" spans="28:30" ht="12.75" customHeight="1" x14ac:dyDescent="0.2">
      <c r="AB184" s="509"/>
      <c r="AC184" s="508"/>
      <c r="AD184" s="508"/>
    </row>
    <row r="185" spans="28:30" ht="12.75" customHeight="1" x14ac:dyDescent="0.2">
      <c r="AB185" s="509"/>
      <c r="AC185" s="508"/>
      <c r="AD185" s="508"/>
    </row>
    <row r="186" spans="28:30" ht="12.75" customHeight="1" x14ac:dyDescent="0.2">
      <c r="AB186" s="509"/>
      <c r="AC186" s="508"/>
      <c r="AD186" s="508"/>
    </row>
    <row r="187" spans="28:30" ht="12.75" customHeight="1" x14ac:dyDescent="0.2">
      <c r="AB187" s="509"/>
      <c r="AC187" s="508"/>
      <c r="AD187" s="508"/>
    </row>
    <row r="188" spans="28:30" ht="12.75" customHeight="1" x14ac:dyDescent="0.2">
      <c r="AB188" s="509"/>
      <c r="AC188" s="508"/>
      <c r="AD188" s="508"/>
    </row>
    <row r="189" spans="28:30" ht="12.75" customHeight="1" x14ac:dyDescent="0.2">
      <c r="AB189" s="509"/>
      <c r="AC189" s="508"/>
      <c r="AD189" s="508"/>
    </row>
    <row r="190" spans="28:30" ht="12.75" customHeight="1" x14ac:dyDescent="0.2">
      <c r="AB190" s="509"/>
      <c r="AC190" s="508"/>
      <c r="AD190" s="508"/>
    </row>
    <row r="191" spans="28:30" ht="12.75" customHeight="1" x14ac:dyDescent="0.2">
      <c r="AB191" s="509"/>
      <c r="AC191" s="508"/>
      <c r="AD191" s="508"/>
    </row>
    <row r="192" spans="28:30" ht="12.75" customHeight="1" x14ac:dyDescent="0.2">
      <c r="AB192" s="509"/>
      <c r="AC192" s="508"/>
      <c r="AD192" s="508"/>
    </row>
    <row r="193" spans="28:30" ht="12.75" customHeight="1" x14ac:dyDescent="0.2">
      <c r="AB193" s="509"/>
      <c r="AC193" s="508"/>
      <c r="AD193" s="508"/>
    </row>
    <row r="194" spans="28:30" ht="12.75" customHeight="1" x14ac:dyDescent="0.2">
      <c r="AB194" s="509"/>
      <c r="AC194" s="508"/>
      <c r="AD194" s="508"/>
    </row>
    <row r="195" spans="28:30" ht="12.75" customHeight="1" x14ac:dyDescent="0.2">
      <c r="AB195" s="509"/>
      <c r="AC195" s="508"/>
      <c r="AD195" s="508"/>
    </row>
    <row r="196" spans="28:30" ht="12.75" customHeight="1" x14ac:dyDescent="0.2">
      <c r="AB196" s="509"/>
      <c r="AC196" s="508"/>
      <c r="AD196" s="508"/>
    </row>
    <row r="197" spans="28:30" ht="12.75" customHeight="1" x14ac:dyDescent="0.2">
      <c r="AB197" s="509"/>
      <c r="AC197" s="508"/>
      <c r="AD197" s="508"/>
    </row>
    <row r="198" spans="28:30" ht="12.75" customHeight="1" x14ac:dyDescent="0.2">
      <c r="AB198" s="509"/>
      <c r="AC198" s="508"/>
      <c r="AD198" s="508"/>
    </row>
    <row r="199" spans="28:30" ht="12.75" customHeight="1" x14ac:dyDescent="0.2">
      <c r="AB199" s="509"/>
      <c r="AC199" s="508"/>
      <c r="AD199" s="508"/>
    </row>
    <row r="200" spans="28:30" ht="12.75" customHeight="1" x14ac:dyDescent="0.2">
      <c r="AB200" s="509"/>
      <c r="AC200" s="508"/>
      <c r="AD200" s="508"/>
    </row>
    <row r="201" spans="28:30" ht="12.75" customHeight="1" x14ac:dyDescent="0.2">
      <c r="AB201" s="509"/>
      <c r="AC201" s="508"/>
      <c r="AD201" s="508"/>
    </row>
    <row r="202" spans="28:30" ht="12.75" customHeight="1" x14ac:dyDescent="0.2">
      <c r="AB202" s="509"/>
      <c r="AC202" s="508"/>
      <c r="AD202" s="508"/>
    </row>
    <row r="203" spans="28:30" ht="12.75" customHeight="1" x14ac:dyDescent="0.2">
      <c r="AB203" s="509"/>
      <c r="AC203" s="508"/>
      <c r="AD203" s="508"/>
    </row>
    <row r="204" spans="28:30" ht="12.75" customHeight="1" x14ac:dyDescent="0.2">
      <c r="AB204" s="509"/>
      <c r="AC204" s="508"/>
      <c r="AD204" s="508"/>
    </row>
    <row r="205" spans="28:30" ht="12.75" customHeight="1" x14ac:dyDescent="0.2">
      <c r="AB205" s="509"/>
      <c r="AC205" s="508"/>
      <c r="AD205" s="508"/>
    </row>
    <row r="206" spans="28:30" ht="12.75" customHeight="1" x14ac:dyDescent="0.2">
      <c r="AB206" s="509"/>
      <c r="AC206" s="508"/>
      <c r="AD206" s="508"/>
    </row>
    <row r="207" spans="28:30" ht="12.75" customHeight="1" x14ac:dyDescent="0.2">
      <c r="AB207" s="509"/>
      <c r="AC207" s="508"/>
      <c r="AD207" s="508"/>
    </row>
    <row r="208" spans="28:30" ht="12.75" customHeight="1" x14ac:dyDescent="0.2">
      <c r="AB208" s="509"/>
      <c r="AC208" s="508"/>
      <c r="AD208" s="508"/>
    </row>
    <row r="209" spans="28:30" ht="12.75" customHeight="1" x14ac:dyDescent="0.2">
      <c r="AB209" s="509"/>
      <c r="AC209" s="508"/>
      <c r="AD209" s="508"/>
    </row>
    <row r="210" spans="28:30" ht="12.75" customHeight="1" x14ac:dyDescent="0.2">
      <c r="AB210" s="509"/>
      <c r="AC210" s="508"/>
      <c r="AD210" s="508"/>
    </row>
    <row r="211" spans="28:30" ht="12.75" customHeight="1" x14ac:dyDescent="0.2">
      <c r="AB211" s="509"/>
      <c r="AC211" s="508"/>
      <c r="AD211" s="508"/>
    </row>
    <row r="212" spans="28:30" ht="12.75" customHeight="1" x14ac:dyDescent="0.2">
      <c r="AB212" s="509"/>
      <c r="AC212" s="508"/>
      <c r="AD212" s="508"/>
    </row>
    <row r="213" spans="28:30" ht="12.75" customHeight="1" x14ac:dyDescent="0.2">
      <c r="AB213" s="509"/>
      <c r="AC213" s="508"/>
      <c r="AD213" s="508"/>
    </row>
    <row r="214" spans="28:30" ht="12.75" customHeight="1" x14ac:dyDescent="0.2">
      <c r="AB214" s="509"/>
      <c r="AC214" s="508"/>
      <c r="AD214" s="508"/>
    </row>
    <row r="215" spans="28:30" ht="12.75" customHeight="1" x14ac:dyDescent="0.2">
      <c r="AB215" s="509"/>
      <c r="AC215" s="508"/>
      <c r="AD215" s="508"/>
    </row>
    <row r="216" spans="28:30" ht="12.75" customHeight="1" x14ac:dyDescent="0.2">
      <c r="AB216" s="509"/>
      <c r="AC216" s="508"/>
      <c r="AD216" s="508"/>
    </row>
    <row r="217" spans="28:30" ht="12.75" customHeight="1" x14ac:dyDescent="0.2">
      <c r="AB217" s="509"/>
      <c r="AC217" s="508"/>
      <c r="AD217" s="508"/>
    </row>
    <row r="218" spans="28:30" ht="12.75" customHeight="1" x14ac:dyDescent="0.2">
      <c r="AB218" s="509"/>
      <c r="AC218" s="508"/>
      <c r="AD218" s="508"/>
    </row>
    <row r="219" spans="28:30" ht="12.75" customHeight="1" x14ac:dyDescent="0.2">
      <c r="AB219" s="509"/>
      <c r="AC219" s="508"/>
      <c r="AD219" s="508"/>
    </row>
    <row r="220" spans="28:30" ht="12.75" customHeight="1" x14ac:dyDescent="0.2">
      <c r="AB220" s="509"/>
      <c r="AC220" s="508"/>
      <c r="AD220" s="508"/>
    </row>
    <row r="221" spans="28:30" ht="12.75" customHeight="1" x14ac:dyDescent="0.2">
      <c r="AB221" s="509"/>
      <c r="AC221" s="508"/>
      <c r="AD221" s="508"/>
    </row>
    <row r="222" spans="28:30" ht="12.75" customHeight="1" x14ac:dyDescent="0.2">
      <c r="AB222" s="509"/>
      <c r="AC222" s="508"/>
      <c r="AD222" s="508"/>
    </row>
    <row r="223" spans="28:30" ht="12.75" customHeight="1" x14ac:dyDescent="0.2">
      <c r="AB223" s="509"/>
      <c r="AC223" s="508"/>
      <c r="AD223" s="508"/>
    </row>
    <row r="224" spans="28:30" ht="12.75" customHeight="1" x14ac:dyDescent="0.2">
      <c r="AB224" s="509"/>
      <c r="AC224" s="508"/>
      <c r="AD224" s="508"/>
    </row>
    <row r="225" spans="28:30" ht="12.75" customHeight="1" x14ac:dyDescent="0.2">
      <c r="AB225" s="509"/>
      <c r="AC225" s="508"/>
      <c r="AD225" s="508"/>
    </row>
    <row r="226" spans="28:30" ht="12.75" customHeight="1" x14ac:dyDescent="0.2">
      <c r="AB226" s="509"/>
      <c r="AC226" s="508"/>
      <c r="AD226" s="508"/>
    </row>
    <row r="227" spans="28:30" ht="12.75" customHeight="1" x14ac:dyDescent="0.2">
      <c r="AB227" s="509"/>
      <c r="AC227" s="508"/>
      <c r="AD227" s="508"/>
    </row>
    <row r="228" spans="28:30" ht="12.75" customHeight="1" x14ac:dyDescent="0.2">
      <c r="AB228" s="509"/>
      <c r="AC228" s="508"/>
      <c r="AD228" s="508"/>
    </row>
    <row r="229" spans="28:30" ht="12.75" customHeight="1" x14ac:dyDescent="0.2">
      <c r="AB229" s="509"/>
      <c r="AC229" s="508"/>
      <c r="AD229" s="508"/>
    </row>
    <row r="230" spans="28:30" ht="12.75" customHeight="1" x14ac:dyDescent="0.2">
      <c r="AB230" s="509"/>
      <c r="AC230" s="508"/>
      <c r="AD230" s="508"/>
    </row>
    <row r="231" spans="28:30" ht="12.75" customHeight="1" x14ac:dyDescent="0.2">
      <c r="AB231" s="509"/>
      <c r="AC231" s="508"/>
      <c r="AD231" s="508"/>
    </row>
    <row r="232" spans="28:30" ht="12.75" customHeight="1" x14ac:dyDescent="0.2">
      <c r="AB232" s="509"/>
      <c r="AC232" s="508"/>
      <c r="AD232" s="508"/>
    </row>
    <row r="233" spans="28:30" ht="12.75" customHeight="1" x14ac:dyDescent="0.2">
      <c r="AB233" s="509"/>
      <c r="AC233" s="508"/>
      <c r="AD233" s="508"/>
    </row>
    <row r="234" spans="28:30" ht="12.75" customHeight="1" x14ac:dyDescent="0.2">
      <c r="AB234" s="509"/>
      <c r="AC234" s="508"/>
      <c r="AD234" s="508"/>
    </row>
    <row r="235" spans="28:30" ht="12.75" customHeight="1" x14ac:dyDescent="0.2">
      <c r="AB235" s="509"/>
      <c r="AC235" s="508"/>
      <c r="AD235" s="508"/>
    </row>
    <row r="236" spans="28:30" ht="12.75" customHeight="1" x14ac:dyDescent="0.2">
      <c r="AB236" s="509"/>
      <c r="AC236" s="508"/>
      <c r="AD236" s="508"/>
    </row>
    <row r="237" spans="28:30" ht="12.75" customHeight="1" x14ac:dyDescent="0.2">
      <c r="AB237" s="509"/>
      <c r="AC237" s="508"/>
      <c r="AD237" s="508"/>
    </row>
    <row r="238" spans="28:30" ht="12.75" customHeight="1" x14ac:dyDescent="0.2">
      <c r="AB238" s="509"/>
      <c r="AC238" s="508"/>
      <c r="AD238" s="508"/>
    </row>
    <row r="239" spans="28:30" ht="12.75" customHeight="1" x14ac:dyDescent="0.2">
      <c r="AB239" s="509"/>
      <c r="AC239" s="508"/>
      <c r="AD239" s="508"/>
    </row>
    <row r="240" spans="28:30" ht="12.75" customHeight="1" x14ac:dyDescent="0.2">
      <c r="AB240" s="509"/>
      <c r="AC240" s="508"/>
      <c r="AD240" s="508"/>
    </row>
    <row r="241" spans="28:30" ht="12.75" customHeight="1" x14ac:dyDescent="0.2">
      <c r="AB241" s="509"/>
      <c r="AC241" s="508"/>
      <c r="AD241" s="508"/>
    </row>
    <row r="242" spans="28:30" ht="12.75" customHeight="1" x14ac:dyDescent="0.2">
      <c r="AB242" s="509"/>
      <c r="AC242" s="508"/>
      <c r="AD242" s="508"/>
    </row>
    <row r="243" spans="28:30" ht="12.75" customHeight="1" x14ac:dyDescent="0.2">
      <c r="AB243" s="509"/>
      <c r="AC243" s="508"/>
      <c r="AD243" s="508"/>
    </row>
    <row r="244" spans="28:30" ht="12.75" customHeight="1" x14ac:dyDescent="0.2">
      <c r="AB244" s="509"/>
      <c r="AC244" s="508"/>
      <c r="AD244" s="508"/>
    </row>
    <row r="245" spans="28:30" ht="12.75" customHeight="1" x14ac:dyDescent="0.2">
      <c r="AB245" s="509"/>
      <c r="AC245" s="508"/>
      <c r="AD245" s="508"/>
    </row>
    <row r="246" spans="28:30" ht="12.75" customHeight="1" x14ac:dyDescent="0.2">
      <c r="AB246" s="509"/>
      <c r="AC246" s="508"/>
      <c r="AD246" s="508"/>
    </row>
    <row r="247" spans="28:30" ht="12.75" customHeight="1" x14ac:dyDescent="0.2">
      <c r="AB247" s="509"/>
      <c r="AC247" s="508"/>
      <c r="AD247" s="508"/>
    </row>
    <row r="248" spans="28:30" ht="12.75" customHeight="1" x14ac:dyDescent="0.2">
      <c r="AB248" s="509"/>
      <c r="AC248" s="508"/>
      <c r="AD248" s="508"/>
    </row>
    <row r="249" spans="28:30" ht="12.75" customHeight="1" x14ac:dyDescent="0.2">
      <c r="AB249" s="509"/>
      <c r="AC249" s="508"/>
      <c r="AD249" s="508"/>
    </row>
    <row r="250" spans="28:30" ht="15.75" customHeight="1" x14ac:dyDescent="0.2"/>
    <row r="251" spans="28:30" ht="15.75" customHeight="1" x14ac:dyDescent="0.2"/>
    <row r="252" spans="28:30" ht="15.75" customHeight="1" x14ac:dyDescent="0.2"/>
    <row r="253" spans="28:30" ht="15.75" customHeight="1" x14ac:dyDescent="0.2"/>
    <row r="254" spans="28:30" ht="15.75" customHeight="1" x14ac:dyDescent="0.2"/>
    <row r="255" spans="28:30" ht="15.75" customHeight="1" x14ac:dyDescent="0.2"/>
    <row r="256" spans="28:30"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4:AC49" xr:uid="{00000000-0009-0000-0000-00000D000000}"/>
  <mergeCells count="38">
    <mergeCell ref="A47:G47"/>
    <mergeCell ref="H47:N47"/>
    <mergeCell ref="O47:W47"/>
    <mergeCell ref="X47:AB47"/>
    <mergeCell ref="A48:G48"/>
    <mergeCell ref="H48:N48"/>
    <mergeCell ref="O48:W48"/>
    <mergeCell ref="X48:AB48"/>
    <mergeCell ref="A49:G49"/>
    <mergeCell ref="H49:N49"/>
    <mergeCell ref="O49:W49"/>
    <mergeCell ref="X49:AB49"/>
    <mergeCell ref="A45:G45"/>
    <mergeCell ref="H45:N45"/>
    <mergeCell ref="O45:W45"/>
    <mergeCell ref="X45:AB45"/>
    <mergeCell ref="H46:N46"/>
    <mergeCell ref="O46:W46"/>
    <mergeCell ref="X46:AB46"/>
    <mergeCell ref="A46:G46"/>
    <mergeCell ref="O44:W44"/>
    <mergeCell ref="X44:AB44"/>
    <mergeCell ref="A1:D2"/>
    <mergeCell ref="A3:C3"/>
    <mergeCell ref="A43:G43"/>
    <mergeCell ref="H43:N43"/>
    <mergeCell ref="O43:AB43"/>
    <mergeCell ref="A44:G44"/>
    <mergeCell ref="H44:N44"/>
    <mergeCell ref="AD3:AE3"/>
    <mergeCell ref="AE5:AE42"/>
    <mergeCell ref="E1:F1"/>
    <mergeCell ref="G1:AE1"/>
    <mergeCell ref="E2:F2"/>
    <mergeCell ref="G2:R2"/>
    <mergeCell ref="S2:W2"/>
    <mergeCell ref="X2:AB2"/>
    <mergeCell ref="AC2:AD2"/>
  </mergeCells>
  <dataValidations count="1">
    <dataValidation type="list" allowBlank="1" showInputMessage="1" showErrorMessage="1" prompt=" - " sqref="G21:G23 G25" xr:uid="{00000000-0002-0000-0D00-000000000000}">
      <formula1>$BB$5:$BB$13</formula1>
    </dataValidation>
  </dataValidations>
  <pageMargins left="0.7" right="0.7" top="0.75" bottom="0.75" header="0" footer="0"/>
  <pageSetup orientation="landscape"/>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C1:AB1000"/>
  <sheetViews>
    <sheetView workbookViewId="0"/>
  </sheetViews>
  <sheetFormatPr baseColWidth="10" defaultColWidth="12.5703125" defaultRowHeight="15" customHeight="1" x14ac:dyDescent="0.2"/>
  <cols>
    <col min="1" max="28" width="10.42578125" customWidth="1"/>
  </cols>
  <sheetData>
    <row r="1" spans="3:28" ht="12.75" customHeight="1" x14ac:dyDescent="0.2"/>
    <row r="2" spans="3:28" ht="12.75" customHeight="1" x14ac:dyDescent="0.2">
      <c r="C2" s="341"/>
      <c r="D2" s="341"/>
      <c r="E2" s="341"/>
      <c r="F2" s="341"/>
      <c r="G2" s="341"/>
      <c r="H2" s="341"/>
      <c r="I2" s="341"/>
      <c r="J2" s="341"/>
      <c r="K2" s="341"/>
      <c r="L2" s="341"/>
      <c r="M2" s="341"/>
      <c r="N2" s="341"/>
      <c r="O2" s="341"/>
      <c r="P2" s="341"/>
      <c r="Q2" s="341"/>
      <c r="R2" s="341"/>
      <c r="S2" s="341"/>
      <c r="T2" s="341"/>
      <c r="U2" s="341"/>
      <c r="V2" s="341"/>
      <c r="W2" s="341"/>
      <c r="X2" s="341"/>
      <c r="Y2" s="341"/>
      <c r="Z2" s="341"/>
      <c r="AA2" s="342"/>
      <c r="AB2" s="343"/>
    </row>
    <row r="3" spans="3:28" ht="12.75" customHeight="1" x14ac:dyDescent="0.2">
      <c r="C3" s="351">
        <v>1</v>
      </c>
      <c r="D3" s="352" t="s">
        <v>349</v>
      </c>
      <c r="E3" s="353" t="s">
        <v>20</v>
      </c>
      <c r="F3" s="353" t="s">
        <v>31</v>
      </c>
      <c r="G3" s="353" t="s">
        <v>350</v>
      </c>
      <c r="H3" s="353" t="s">
        <v>351</v>
      </c>
      <c r="I3" s="354">
        <v>100</v>
      </c>
      <c r="J3" s="355" t="s">
        <v>54</v>
      </c>
      <c r="K3" s="356" t="s">
        <v>352</v>
      </c>
      <c r="L3" s="357" t="s">
        <v>353</v>
      </c>
      <c r="M3" s="358" t="s">
        <v>48</v>
      </c>
      <c r="N3" s="353" t="s">
        <v>354</v>
      </c>
      <c r="O3" s="359" t="s">
        <v>27</v>
      </c>
      <c r="P3" s="359" t="s">
        <v>27</v>
      </c>
      <c r="Q3" s="360" t="e">
        <f>#REF!</f>
        <v>#REF!</v>
      </c>
      <c r="R3" s="359" t="s">
        <v>27</v>
      </c>
      <c r="S3" s="359" t="s">
        <v>27</v>
      </c>
      <c r="T3" s="361" t="e">
        <f>#REF!</f>
        <v>#REF!</v>
      </c>
      <c r="U3" s="359" t="s">
        <v>27</v>
      </c>
      <c r="V3" s="359" t="s">
        <v>27</v>
      </c>
      <c r="W3" s="361" t="e">
        <f>#REF!</f>
        <v>#REF!</v>
      </c>
      <c r="X3" s="359" t="s">
        <v>27</v>
      </c>
      <c r="Y3" s="359" t="s">
        <v>27</v>
      </c>
      <c r="Z3" s="361" t="e">
        <f t="shared" ref="Z3:Z5" si="0">#REF!</f>
        <v>#REF!</v>
      </c>
      <c r="AA3" s="362" t="e">
        <f>AVERAGE(Q3,T3)</f>
        <v>#REF!</v>
      </c>
      <c r="AB3" s="363" t="s">
        <v>355</v>
      </c>
    </row>
    <row r="4" spans="3:28" ht="12.75" customHeight="1" x14ac:dyDescent="0.2">
      <c r="C4" s="367">
        <v>2</v>
      </c>
      <c r="D4" s="368" t="s">
        <v>358</v>
      </c>
      <c r="E4" s="369" t="s">
        <v>20</v>
      </c>
      <c r="F4" s="369" t="s">
        <v>31</v>
      </c>
      <c r="G4" s="369" t="s">
        <v>350</v>
      </c>
      <c r="H4" s="369" t="s">
        <v>359</v>
      </c>
      <c r="I4" s="370">
        <v>1</v>
      </c>
      <c r="J4" s="371" t="s">
        <v>54</v>
      </c>
      <c r="K4" s="372" t="s">
        <v>243</v>
      </c>
      <c r="L4" s="373" t="s">
        <v>360</v>
      </c>
      <c r="M4" s="369" t="s">
        <v>354</v>
      </c>
      <c r="N4" s="369" t="s">
        <v>354</v>
      </c>
      <c r="O4" s="374" t="s">
        <v>27</v>
      </c>
      <c r="P4" s="374" t="s">
        <v>27</v>
      </c>
      <c r="Q4" s="374" t="s">
        <v>27</v>
      </c>
      <c r="R4" s="375" t="e">
        <f t="shared" ref="R4:R5" si="1">#REF!</f>
        <v>#REF!</v>
      </c>
      <c r="S4" s="374" t="s">
        <v>27</v>
      </c>
      <c r="T4" s="374" t="s">
        <v>27</v>
      </c>
      <c r="U4" s="374" t="s">
        <v>27</v>
      </c>
      <c r="V4" s="375" t="e">
        <f t="shared" ref="V4:V5" si="2">#REF!</f>
        <v>#REF!</v>
      </c>
      <c r="W4" s="374" t="s">
        <v>27</v>
      </c>
      <c r="X4" s="374" t="s">
        <v>27</v>
      </c>
      <c r="Y4" s="374" t="s">
        <v>27</v>
      </c>
      <c r="Z4" s="375" t="e">
        <f t="shared" si="0"/>
        <v>#REF!</v>
      </c>
      <c r="AA4" s="362" t="e">
        <f t="shared" ref="AA4:AA5" si="3">AVERAGE(R4,V4)</f>
        <v>#REF!</v>
      </c>
      <c r="AB4" s="363" t="s">
        <v>355</v>
      </c>
    </row>
    <row r="5" spans="3:28" ht="12.75" customHeight="1" x14ac:dyDescent="0.2">
      <c r="C5" s="379">
        <v>3</v>
      </c>
      <c r="D5" s="380" t="s">
        <v>362</v>
      </c>
      <c r="E5" s="381" t="s">
        <v>20</v>
      </c>
      <c r="F5" s="381" t="s">
        <v>31</v>
      </c>
      <c r="G5" s="381" t="s">
        <v>350</v>
      </c>
      <c r="H5" s="381" t="s">
        <v>363</v>
      </c>
      <c r="I5" s="382">
        <v>1</v>
      </c>
      <c r="J5" s="383" t="s">
        <v>54</v>
      </c>
      <c r="K5" s="384" t="s">
        <v>243</v>
      </c>
      <c r="L5" s="385" t="s">
        <v>360</v>
      </c>
      <c r="M5" s="381" t="s">
        <v>354</v>
      </c>
      <c r="N5" s="381" t="s">
        <v>354</v>
      </c>
      <c r="O5" s="386" t="s">
        <v>27</v>
      </c>
      <c r="P5" s="386" t="s">
        <v>27</v>
      </c>
      <c r="Q5" s="386" t="s">
        <v>27</v>
      </c>
      <c r="R5" s="387" t="e">
        <f t="shared" si="1"/>
        <v>#REF!</v>
      </c>
      <c r="S5" s="388" t="s">
        <v>27</v>
      </c>
      <c r="T5" s="388" t="s">
        <v>27</v>
      </c>
      <c r="U5" s="388" t="s">
        <v>27</v>
      </c>
      <c r="V5" s="387" t="e">
        <f t="shared" si="2"/>
        <v>#REF!</v>
      </c>
      <c r="W5" s="388" t="s">
        <v>27</v>
      </c>
      <c r="X5" s="388" t="s">
        <v>27</v>
      </c>
      <c r="Y5" s="388" t="s">
        <v>27</v>
      </c>
      <c r="Z5" s="387" t="e">
        <f t="shared" si="0"/>
        <v>#REF!</v>
      </c>
      <c r="AA5" s="362" t="e">
        <f t="shared" si="3"/>
        <v>#REF!</v>
      </c>
      <c r="AB5" s="363" t="s">
        <v>355</v>
      </c>
    </row>
    <row r="6" spans="3:28" ht="12.75" customHeight="1" x14ac:dyDescent="0.2">
      <c r="C6" s="351">
        <v>4</v>
      </c>
      <c r="D6" s="352" t="s">
        <v>365</v>
      </c>
      <c r="E6" s="353" t="s">
        <v>20</v>
      </c>
      <c r="F6" s="353" t="s">
        <v>366</v>
      </c>
      <c r="G6" s="353" t="s">
        <v>350</v>
      </c>
      <c r="H6" s="353" t="s">
        <v>367</v>
      </c>
      <c r="I6" s="390">
        <v>1</v>
      </c>
      <c r="J6" s="355" t="s">
        <v>54</v>
      </c>
      <c r="K6" s="356" t="s">
        <v>368</v>
      </c>
      <c r="L6" s="357" t="s">
        <v>369</v>
      </c>
      <c r="M6" s="358" t="s">
        <v>158</v>
      </c>
      <c r="N6" s="358" t="s">
        <v>48</v>
      </c>
      <c r="O6" s="360" t="e">
        <f t="shared" ref="O6:Z6" si="4">#REF!</f>
        <v>#REF!</v>
      </c>
      <c r="P6" s="360" t="e">
        <f t="shared" si="4"/>
        <v>#REF!</v>
      </c>
      <c r="Q6" s="360" t="e">
        <f t="shared" si="4"/>
        <v>#REF!</v>
      </c>
      <c r="R6" s="391" t="e">
        <f t="shared" si="4"/>
        <v>#REF!</v>
      </c>
      <c r="S6" s="391" t="e">
        <f t="shared" si="4"/>
        <v>#REF!</v>
      </c>
      <c r="T6" s="391" t="e">
        <f t="shared" si="4"/>
        <v>#REF!</v>
      </c>
      <c r="U6" s="391" t="e">
        <f t="shared" si="4"/>
        <v>#REF!</v>
      </c>
      <c r="V6" s="391" t="e">
        <f t="shared" si="4"/>
        <v>#REF!</v>
      </c>
      <c r="W6" s="391" t="e">
        <f t="shared" si="4"/>
        <v>#REF!</v>
      </c>
      <c r="X6" s="391" t="e">
        <f t="shared" si="4"/>
        <v>#REF!</v>
      </c>
      <c r="Y6" s="391" t="e">
        <f t="shared" si="4"/>
        <v>#REF!</v>
      </c>
      <c r="Z6" s="391" t="e">
        <f t="shared" si="4"/>
        <v>#REF!</v>
      </c>
      <c r="AA6" s="488"/>
      <c r="AB6" s="510"/>
    </row>
    <row r="7" spans="3:28" ht="12.75" customHeight="1" x14ac:dyDescent="0.2">
      <c r="C7" s="351">
        <v>5</v>
      </c>
      <c r="D7" s="368" t="s">
        <v>129</v>
      </c>
      <c r="E7" s="369" t="s">
        <v>19</v>
      </c>
      <c r="F7" s="369" t="s">
        <v>372</v>
      </c>
      <c r="G7" s="369" t="s">
        <v>38</v>
      </c>
      <c r="H7" s="369" t="s">
        <v>130</v>
      </c>
      <c r="I7" s="370">
        <v>0</v>
      </c>
      <c r="J7" s="395">
        <v>0</v>
      </c>
      <c r="K7" s="396" t="s">
        <v>131</v>
      </c>
      <c r="L7" s="397" t="s">
        <v>373</v>
      </c>
      <c r="M7" s="398" t="s">
        <v>48</v>
      </c>
      <c r="N7" s="369" t="s">
        <v>354</v>
      </c>
      <c r="O7" s="374" t="s">
        <v>27</v>
      </c>
      <c r="P7" s="374" t="s">
        <v>27</v>
      </c>
      <c r="Q7" s="399" t="e">
        <f>#REF!</f>
        <v>#REF!</v>
      </c>
      <c r="R7" s="374" t="s">
        <v>27</v>
      </c>
      <c r="S7" s="374" t="s">
        <v>27</v>
      </c>
      <c r="T7" s="399" t="e">
        <f>#REF!</f>
        <v>#REF!</v>
      </c>
      <c r="U7" s="374" t="s">
        <v>27</v>
      </c>
      <c r="V7" s="374" t="s">
        <v>27</v>
      </c>
      <c r="W7" s="399" t="e">
        <f>#REF!</f>
        <v>#REF!</v>
      </c>
      <c r="X7" s="374" t="s">
        <v>27</v>
      </c>
      <c r="Y7" s="374" t="s">
        <v>27</v>
      </c>
      <c r="Z7" s="399" t="e">
        <f t="shared" ref="Z7:Z10" si="5">#REF!</f>
        <v>#REF!</v>
      </c>
      <c r="AA7" s="400" t="e">
        <f>Q7</f>
        <v>#REF!</v>
      </c>
      <c r="AB7" s="363" t="s">
        <v>355</v>
      </c>
    </row>
    <row r="8" spans="3:28" ht="12.75" customHeight="1" x14ac:dyDescent="0.2">
      <c r="C8" s="367">
        <v>6</v>
      </c>
      <c r="D8" s="368" t="s">
        <v>142</v>
      </c>
      <c r="E8" s="369" t="s">
        <v>20</v>
      </c>
      <c r="F8" s="369" t="s">
        <v>31</v>
      </c>
      <c r="G8" s="369" t="s">
        <v>350</v>
      </c>
      <c r="H8" s="369" t="s">
        <v>144</v>
      </c>
      <c r="I8" s="370">
        <v>1</v>
      </c>
      <c r="J8" s="395" t="s">
        <v>147</v>
      </c>
      <c r="K8" s="396" t="s">
        <v>148</v>
      </c>
      <c r="L8" s="397" t="s">
        <v>149</v>
      </c>
      <c r="M8" s="398" t="s">
        <v>146</v>
      </c>
      <c r="N8" s="398" t="s">
        <v>146</v>
      </c>
      <c r="O8" s="374" t="s">
        <v>27</v>
      </c>
      <c r="P8" s="374" t="s">
        <v>27</v>
      </c>
      <c r="Q8" s="374" t="s">
        <v>27</v>
      </c>
      <c r="R8" s="374" t="s">
        <v>27</v>
      </c>
      <c r="S8" s="374" t="s">
        <v>27</v>
      </c>
      <c r="T8" s="374" t="s">
        <v>27</v>
      </c>
      <c r="U8" s="374" t="s">
        <v>27</v>
      </c>
      <c r="V8" s="374" t="s">
        <v>27</v>
      </c>
      <c r="W8" s="374" t="s">
        <v>27</v>
      </c>
      <c r="X8" s="374" t="s">
        <v>27</v>
      </c>
      <c r="Y8" s="374" t="s">
        <v>27</v>
      </c>
      <c r="Z8" s="399" t="e">
        <f t="shared" si="5"/>
        <v>#REF!</v>
      </c>
      <c r="AA8" s="401" t="e">
        <f>Z8</f>
        <v>#REF!</v>
      </c>
      <c r="AB8" s="511"/>
    </row>
    <row r="9" spans="3:28" ht="12.75" customHeight="1" x14ac:dyDescent="0.2">
      <c r="C9" s="379">
        <v>7</v>
      </c>
      <c r="D9" s="368" t="s">
        <v>376</v>
      </c>
      <c r="E9" s="402" t="s">
        <v>21</v>
      </c>
      <c r="F9" s="369" t="s">
        <v>377</v>
      </c>
      <c r="G9" s="369" t="s">
        <v>38</v>
      </c>
      <c r="H9" s="369" t="s">
        <v>378</v>
      </c>
      <c r="I9" s="370">
        <v>0</v>
      </c>
      <c r="J9" s="395" t="s">
        <v>205</v>
      </c>
      <c r="K9" s="396" t="s">
        <v>379</v>
      </c>
      <c r="L9" s="397" t="s">
        <v>380</v>
      </c>
      <c r="M9" s="398" t="s">
        <v>48</v>
      </c>
      <c r="N9" s="398" t="s">
        <v>48</v>
      </c>
      <c r="O9" s="374" t="s">
        <v>27</v>
      </c>
      <c r="P9" s="374" t="s">
        <v>27</v>
      </c>
      <c r="Q9" s="375" t="e">
        <f t="shared" ref="Q9:Q10" si="6">#REF!</f>
        <v>#REF!</v>
      </c>
      <c r="R9" s="374" t="s">
        <v>27</v>
      </c>
      <c r="S9" s="374" t="s">
        <v>27</v>
      </c>
      <c r="T9" s="375" t="e">
        <f t="shared" ref="T9:T10" si="7">#REF!</f>
        <v>#REF!</v>
      </c>
      <c r="U9" s="374" t="s">
        <v>27</v>
      </c>
      <c r="V9" s="374" t="s">
        <v>27</v>
      </c>
      <c r="W9" s="375" t="e">
        <f t="shared" ref="W9:W10" si="8">#REF!</f>
        <v>#REF!</v>
      </c>
      <c r="X9" s="374" t="s">
        <v>27</v>
      </c>
      <c r="Y9" s="374" t="s">
        <v>27</v>
      </c>
      <c r="Z9" s="375" t="e">
        <f t="shared" si="5"/>
        <v>#REF!</v>
      </c>
      <c r="AA9" s="403" t="e">
        <f>Q9</f>
        <v>#REF!</v>
      </c>
      <c r="AB9" s="363" t="s">
        <v>355</v>
      </c>
    </row>
    <row r="10" spans="3:28" ht="12.75" customHeight="1" x14ac:dyDescent="0.2">
      <c r="C10" s="351">
        <v>8</v>
      </c>
      <c r="D10" s="368" t="s">
        <v>177</v>
      </c>
      <c r="E10" s="369" t="s">
        <v>20</v>
      </c>
      <c r="F10" s="369" t="s">
        <v>31</v>
      </c>
      <c r="G10" s="369" t="s">
        <v>350</v>
      </c>
      <c r="H10" s="369" t="s">
        <v>382</v>
      </c>
      <c r="I10" s="370">
        <v>1</v>
      </c>
      <c r="J10" s="395" t="s">
        <v>147</v>
      </c>
      <c r="K10" s="396" t="s">
        <v>148</v>
      </c>
      <c r="L10" s="397" t="s">
        <v>149</v>
      </c>
      <c r="M10" s="398" t="s">
        <v>48</v>
      </c>
      <c r="N10" s="398" t="s">
        <v>48</v>
      </c>
      <c r="O10" s="374" t="s">
        <v>27</v>
      </c>
      <c r="P10" s="374" t="s">
        <v>27</v>
      </c>
      <c r="Q10" s="375" t="e">
        <f t="shared" si="6"/>
        <v>#REF!</v>
      </c>
      <c r="R10" s="374" t="s">
        <v>27</v>
      </c>
      <c r="S10" s="374" t="s">
        <v>27</v>
      </c>
      <c r="T10" s="375" t="e">
        <f t="shared" si="7"/>
        <v>#REF!</v>
      </c>
      <c r="U10" s="374" t="s">
        <v>27</v>
      </c>
      <c r="V10" s="374" t="s">
        <v>27</v>
      </c>
      <c r="W10" s="375" t="e">
        <f t="shared" si="8"/>
        <v>#REF!</v>
      </c>
      <c r="X10" s="374" t="s">
        <v>27</v>
      </c>
      <c r="Y10" s="374" t="s">
        <v>27</v>
      </c>
      <c r="Z10" s="375" t="e">
        <f t="shared" si="5"/>
        <v>#REF!</v>
      </c>
      <c r="AA10" s="400"/>
      <c r="AB10" s="512"/>
    </row>
    <row r="11" spans="3:28" ht="12.75" customHeight="1" x14ac:dyDescent="0.2">
      <c r="C11" s="351">
        <v>9</v>
      </c>
      <c r="D11" s="368" t="s">
        <v>384</v>
      </c>
      <c r="E11" s="402" t="s">
        <v>21</v>
      </c>
      <c r="F11" s="369" t="s">
        <v>377</v>
      </c>
      <c r="G11" s="369" t="s">
        <v>38</v>
      </c>
      <c r="H11" s="369" t="s">
        <v>385</v>
      </c>
      <c r="I11" s="370">
        <v>0</v>
      </c>
      <c r="J11" s="395" t="s">
        <v>386</v>
      </c>
      <c r="K11" s="396" t="s">
        <v>387</v>
      </c>
      <c r="L11" s="397" t="s">
        <v>388</v>
      </c>
      <c r="M11" s="398" t="s">
        <v>158</v>
      </c>
      <c r="N11" s="398" t="s">
        <v>48</v>
      </c>
      <c r="O11" s="375" t="e">
        <f t="shared" ref="O11:Z11" si="9">#REF!</f>
        <v>#REF!</v>
      </c>
      <c r="P11" s="375" t="e">
        <f t="shared" si="9"/>
        <v>#REF!</v>
      </c>
      <c r="Q11" s="375" t="e">
        <f t="shared" si="9"/>
        <v>#REF!</v>
      </c>
      <c r="R11" s="375" t="e">
        <f t="shared" si="9"/>
        <v>#REF!</v>
      </c>
      <c r="S11" s="375" t="e">
        <f t="shared" si="9"/>
        <v>#REF!</v>
      </c>
      <c r="T11" s="375" t="e">
        <f t="shared" si="9"/>
        <v>#REF!</v>
      </c>
      <c r="U11" s="375" t="e">
        <f t="shared" si="9"/>
        <v>#REF!</v>
      </c>
      <c r="V11" s="375" t="e">
        <f t="shared" si="9"/>
        <v>#REF!</v>
      </c>
      <c r="W11" s="375" t="e">
        <f t="shared" si="9"/>
        <v>#REF!</v>
      </c>
      <c r="X11" s="375" t="e">
        <f t="shared" si="9"/>
        <v>#REF!</v>
      </c>
      <c r="Y11" s="375" t="e">
        <f t="shared" si="9"/>
        <v>#REF!</v>
      </c>
      <c r="Z11" s="375" t="e">
        <f t="shared" si="9"/>
        <v>#REF!</v>
      </c>
      <c r="AA11" s="400" t="e">
        <f>AVERAGE(O11:T11)</f>
        <v>#REF!</v>
      </c>
      <c r="AB11" s="404" t="s">
        <v>389</v>
      </c>
    </row>
    <row r="12" spans="3:28" ht="12.75" customHeight="1" x14ac:dyDescent="0.2">
      <c r="C12" s="367">
        <v>10</v>
      </c>
      <c r="D12" s="352" t="s">
        <v>390</v>
      </c>
      <c r="E12" s="353" t="s">
        <v>20</v>
      </c>
      <c r="F12" s="353" t="s">
        <v>31</v>
      </c>
      <c r="G12" s="353" t="s">
        <v>350</v>
      </c>
      <c r="H12" s="353" t="s">
        <v>391</v>
      </c>
      <c r="I12" s="390">
        <v>0.9</v>
      </c>
      <c r="J12" s="405" t="s">
        <v>242</v>
      </c>
      <c r="K12" s="406" t="s">
        <v>243</v>
      </c>
      <c r="L12" s="407" t="s">
        <v>244</v>
      </c>
      <c r="M12" s="358" t="s">
        <v>48</v>
      </c>
      <c r="N12" s="358" t="s">
        <v>48</v>
      </c>
      <c r="O12" s="359" t="s">
        <v>27</v>
      </c>
      <c r="P12" s="359" t="s">
        <v>27</v>
      </c>
      <c r="Q12" s="360" t="e">
        <f t="shared" ref="Q12:Q13" si="10">#REF!</f>
        <v>#REF!</v>
      </c>
      <c r="R12" s="359" t="s">
        <v>27</v>
      </c>
      <c r="S12" s="359" t="s">
        <v>27</v>
      </c>
      <c r="T12" s="360" t="e">
        <f t="shared" ref="T12:T13" si="11">#REF!</f>
        <v>#REF!</v>
      </c>
      <c r="U12" s="359" t="s">
        <v>27</v>
      </c>
      <c r="V12" s="359" t="s">
        <v>27</v>
      </c>
      <c r="W12" s="498" t="e">
        <f t="shared" ref="W12:W13" si="12">#REF!</f>
        <v>#REF!</v>
      </c>
      <c r="X12" s="359" t="s">
        <v>27</v>
      </c>
      <c r="Y12" s="359" t="s">
        <v>27</v>
      </c>
      <c r="Z12" s="498" t="e">
        <f t="shared" ref="Z12:Z13" si="13">#REF!</f>
        <v>#REF!</v>
      </c>
      <c r="AA12" s="408" t="e">
        <f>AVERAGE(Q12,T12)</f>
        <v>#REF!</v>
      </c>
      <c r="AB12" s="420" t="s">
        <v>389</v>
      </c>
    </row>
    <row r="13" spans="3:28" ht="12.75" customHeight="1" x14ac:dyDescent="0.2">
      <c r="C13" s="379">
        <v>11</v>
      </c>
      <c r="D13" s="380" t="s">
        <v>392</v>
      </c>
      <c r="E13" s="412" t="s">
        <v>113</v>
      </c>
      <c r="F13" s="381" t="s">
        <v>31</v>
      </c>
      <c r="G13" s="381" t="s">
        <v>350</v>
      </c>
      <c r="H13" s="381" t="s">
        <v>393</v>
      </c>
      <c r="I13" s="382">
        <v>0</v>
      </c>
      <c r="J13" s="413" t="s">
        <v>394</v>
      </c>
      <c r="K13" s="414" t="s">
        <v>395</v>
      </c>
      <c r="L13" s="415" t="s">
        <v>396</v>
      </c>
      <c r="M13" s="416" t="s">
        <v>48</v>
      </c>
      <c r="N13" s="416" t="s">
        <v>48</v>
      </c>
      <c r="O13" s="388" t="s">
        <v>27</v>
      </c>
      <c r="P13" s="388" t="s">
        <v>27</v>
      </c>
      <c r="Q13" s="417" t="e">
        <f t="shared" si="10"/>
        <v>#REF!</v>
      </c>
      <c r="R13" s="388" t="s">
        <v>27</v>
      </c>
      <c r="S13" s="388" t="s">
        <v>27</v>
      </c>
      <c r="T13" s="417" t="e">
        <f t="shared" si="11"/>
        <v>#REF!</v>
      </c>
      <c r="U13" s="388" t="s">
        <v>27</v>
      </c>
      <c r="V13" s="388" t="s">
        <v>27</v>
      </c>
      <c r="W13" s="417" t="e">
        <f t="shared" si="12"/>
        <v>#REF!</v>
      </c>
      <c r="X13" s="388" t="s">
        <v>27</v>
      </c>
      <c r="Y13" s="388" t="s">
        <v>27</v>
      </c>
      <c r="Z13" s="417" t="e">
        <f t="shared" si="13"/>
        <v>#REF!</v>
      </c>
      <c r="AA13" s="418" t="e">
        <f>Q13</f>
        <v>#REF!</v>
      </c>
      <c r="AB13" s="409" t="s">
        <v>355</v>
      </c>
    </row>
    <row r="14" spans="3:28" ht="12.75" customHeight="1" x14ac:dyDescent="0.2">
      <c r="C14" s="351">
        <v>12</v>
      </c>
      <c r="D14" s="352" t="s">
        <v>397</v>
      </c>
      <c r="E14" s="353" t="s">
        <v>92</v>
      </c>
      <c r="F14" s="353" t="s">
        <v>31</v>
      </c>
      <c r="G14" s="353" t="s">
        <v>350</v>
      </c>
      <c r="H14" s="353" t="s">
        <v>398</v>
      </c>
      <c r="I14" s="390">
        <v>0.95</v>
      </c>
      <c r="J14" s="405" t="s">
        <v>399</v>
      </c>
      <c r="K14" s="406" t="s">
        <v>400</v>
      </c>
      <c r="L14" s="407" t="s">
        <v>401</v>
      </c>
      <c r="M14" s="358" t="s">
        <v>158</v>
      </c>
      <c r="N14" s="358" t="s">
        <v>48</v>
      </c>
      <c r="O14" s="360" t="e">
        <f t="shared" ref="O14:Z14" si="14">#REF!</f>
        <v>#REF!</v>
      </c>
      <c r="P14" s="360" t="e">
        <f t="shared" si="14"/>
        <v>#REF!</v>
      </c>
      <c r="Q14" s="360" t="e">
        <f t="shared" si="14"/>
        <v>#REF!</v>
      </c>
      <c r="R14" s="360" t="e">
        <f t="shared" si="14"/>
        <v>#REF!</v>
      </c>
      <c r="S14" s="360" t="e">
        <f t="shared" si="14"/>
        <v>#REF!</v>
      </c>
      <c r="T14" s="360" t="e">
        <f t="shared" si="14"/>
        <v>#REF!</v>
      </c>
      <c r="U14" s="360" t="e">
        <f t="shared" si="14"/>
        <v>#REF!</v>
      </c>
      <c r="V14" s="360" t="e">
        <f t="shared" si="14"/>
        <v>#REF!</v>
      </c>
      <c r="W14" s="360" t="e">
        <f t="shared" si="14"/>
        <v>#REF!</v>
      </c>
      <c r="X14" s="360" t="e">
        <f t="shared" si="14"/>
        <v>#REF!</v>
      </c>
      <c r="Y14" s="360" t="e">
        <f t="shared" si="14"/>
        <v>#REF!</v>
      </c>
      <c r="Z14" s="360" t="e">
        <f t="shared" si="14"/>
        <v>#REF!</v>
      </c>
      <c r="AA14" s="408" t="e">
        <f>AVERAGE(O14:Q14)</f>
        <v>#REF!</v>
      </c>
      <c r="AB14" s="420" t="s">
        <v>389</v>
      </c>
    </row>
    <row r="15" spans="3:28" ht="12.75" customHeight="1" x14ac:dyDescent="0.2"/>
    <row r="16" spans="3:28"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C1:F1000"/>
  <sheetViews>
    <sheetView workbookViewId="0"/>
  </sheetViews>
  <sheetFormatPr baseColWidth="10" defaultColWidth="12.5703125" defaultRowHeight="15" customHeight="1" x14ac:dyDescent="0.2"/>
  <cols>
    <col min="1" max="2" width="10.42578125" customWidth="1"/>
    <col min="3" max="3" width="6.42578125" customWidth="1"/>
    <col min="4" max="4" width="16.42578125" customWidth="1"/>
    <col min="5" max="5" width="70.140625" customWidth="1"/>
    <col min="6" max="6" width="16.5703125" customWidth="1"/>
  </cols>
  <sheetData>
    <row r="1" spans="3:6" ht="12.75" customHeight="1" x14ac:dyDescent="0.2"/>
    <row r="2" spans="3:6" ht="12.75" customHeight="1" x14ac:dyDescent="0.2">
      <c r="C2" s="341"/>
      <c r="D2" s="345" t="s">
        <v>120</v>
      </c>
      <c r="E2" s="341" t="s">
        <v>506</v>
      </c>
      <c r="F2" s="343" t="s">
        <v>507</v>
      </c>
    </row>
    <row r="3" spans="3:6" ht="12.75" customHeight="1" x14ac:dyDescent="0.2">
      <c r="C3" s="367">
        <v>1</v>
      </c>
      <c r="D3" s="366" t="s">
        <v>348</v>
      </c>
      <c r="E3" s="368" t="s">
        <v>349</v>
      </c>
      <c r="F3" s="513" t="s">
        <v>355</v>
      </c>
    </row>
    <row r="4" spans="3:6" ht="12.75" customHeight="1" x14ac:dyDescent="0.2">
      <c r="C4" s="367">
        <v>2</v>
      </c>
      <c r="D4" s="366" t="s">
        <v>348</v>
      </c>
      <c r="E4" s="368" t="s">
        <v>358</v>
      </c>
      <c r="F4" s="513" t="s">
        <v>355</v>
      </c>
    </row>
    <row r="5" spans="3:6" ht="12.75" customHeight="1" x14ac:dyDescent="0.2">
      <c r="C5" s="367">
        <v>3</v>
      </c>
      <c r="D5" s="366" t="s">
        <v>348</v>
      </c>
      <c r="E5" s="368" t="s">
        <v>362</v>
      </c>
      <c r="F5" s="513" t="s">
        <v>355</v>
      </c>
    </row>
    <row r="6" spans="3:6" ht="12.75" customHeight="1" x14ac:dyDescent="0.2">
      <c r="C6" s="367">
        <v>4</v>
      </c>
      <c r="D6" s="366" t="s">
        <v>7</v>
      </c>
      <c r="E6" s="368" t="s">
        <v>365</v>
      </c>
      <c r="F6" s="514"/>
    </row>
    <row r="7" spans="3:6" ht="12.75" customHeight="1" x14ac:dyDescent="0.2">
      <c r="C7" s="367">
        <v>5</v>
      </c>
      <c r="D7" s="366" t="s">
        <v>7</v>
      </c>
      <c r="E7" s="368" t="s">
        <v>129</v>
      </c>
      <c r="F7" s="513" t="s">
        <v>355</v>
      </c>
    </row>
    <row r="8" spans="3:6" ht="12.75" customHeight="1" x14ac:dyDescent="0.2">
      <c r="C8" s="367">
        <v>6</v>
      </c>
      <c r="D8" s="366" t="s">
        <v>7</v>
      </c>
      <c r="E8" s="368" t="s">
        <v>142</v>
      </c>
      <c r="F8" s="515"/>
    </row>
    <row r="9" spans="3:6" ht="12.75" customHeight="1" x14ac:dyDescent="0.2">
      <c r="C9" s="367">
        <v>7</v>
      </c>
      <c r="D9" s="366" t="s">
        <v>7</v>
      </c>
      <c r="E9" s="368" t="s">
        <v>376</v>
      </c>
      <c r="F9" s="513" t="s">
        <v>355</v>
      </c>
    </row>
    <row r="10" spans="3:6" ht="12.75" customHeight="1" x14ac:dyDescent="0.2">
      <c r="C10" s="367">
        <v>8</v>
      </c>
      <c r="D10" s="366" t="s">
        <v>7</v>
      </c>
      <c r="E10" s="368" t="s">
        <v>177</v>
      </c>
      <c r="F10" s="514"/>
    </row>
    <row r="11" spans="3:6" ht="12.75" customHeight="1" x14ac:dyDescent="0.2">
      <c r="C11" s="367">
        <v>9</v>
      </c>
      <c r="D11" s="366" t="s">
        <v>7</v>
      </c>
      <c r="E11" s="368" t="s">
        <v>384</v>
      </c>
      <c r="F11" s="516" t="s">
        <v>389</v>
      </c>
    </row>
    <row r="12" spans="3:6" ht="12.75" customHeight="1" x14ac:dyDescent="0.2">
      <c r="C12" s="367">
        <v>10</v>
      </c>
      <c r="D12" s="366" t="s">
        <v>105</v>
      </c>
      <c r="E12" s="368" t="s">
        <v>390</v>
      </c>
      <c r="F12" s="516" t="s">
        <v>389</v>
      </c>
    </row>
    <row r="13" spans="3:6" ht="12.75" customHeight="1" x14ac:dyDescent="0.2">
      <c r="C13" s="367">
        <v>11</v>
      </c>
      <c r="D13" s="366" t="s">
        <v>105</v>
      </c>
      <c r="E13" s="368" t="s">
        <v>392</v>
      </c>
      <c r="F13" s="513" t="s">
        <v>355</v>
      </c>
    </row>
    <row r="14" spans="3:6" ht="12.75" customHeight="1" x14ac:dyDescent="0.2">
      <c r="C14" s="367">
        <v>12</v>
      </c>
      <c r="D14" s="366" t="s">
        <v>107</v>
      </c>
      <c r="E14" s="368" t="s">
        <v>397</v>
      </c>
      <c r="F14" s="516" t="s">
        <v>389</v>
      </c>
    </row>
    <row r="15" spans="3:6" ht="12.75" customHeight="1" x14ac:dyDescent="0.2">
      <c r="C15" s="367">
        <v>13</v>
      </c>
      <c r="D15" s="366" t="s">
        <v>107</v>
      </c>
      <c r="E15" s="368" t="s">
        <v>402</v>
      </c>
      <c r="F15" s="513" t="s">
        <v>355</v>
      </c>
    </row>
    <row r="16" spans="3:6" ht="12.75" customHeight="1" x14ac:dyDescent="0.2">
      <c r="C16" s="367">
        <v>14</v>
      </c>
      <c r="D16" s="366" t="s">
        <v>108</v>
      </c>
      <c r="E16" s="368" t="s">
        <v>407</v>
      </c>
      <c r="F16" s="515"/>
    </row>
    <row r="17" spans="3:6" ht="12.75" customHeight="1" x14ac:dyDescent="0.2">
      <c r="C17" s="367">
        <v>15</v>
      </c>
      <c r="D17" s="366" t="s">
        <v>108</v>
      </c>
      <c r="E17" s="368" t="s">
        <v>413</v>
      </c>
      <c r="F17" s="513" t="s">
        <v>355</v>
      </c>
    </row>
    <row r="18" spans="3:6" ht="12.75" customHeight="1" x14ac:dyDescent="0.2">
      <c r="C18" s="367">
        <v>16</v>
      </c>
      <c r="D18" s="366" t="s">
        <v>109</v>
      </c>
      <c r="E18" s="368" t="s">
        <v>415</v>
      </c>
      <c r="F18" s="513" t="s">
        <v>355</v>
      </c>
    </row>
    <row r="19" spans="3:6" ht="12.75" customHeight="1" x14ac:dyDescent="0.2">
      <c r="C19" s="367">
        <v>17</v>
      </c>
      <c r="D19" s="460" t="s">
        <v>418</v>
      </c>
      <c r="E19" s="368" t="s">
        <v>419</v>
      </c>
      <c r="F19" s="514"/>
    </row>
    <row r="20" spans="3:6" ht="12.75" customHeight="1" x14ac:dyDescent="0.2">
      <c r="C20" s="367">
        <v>18</v>
      </c>
      <c r="D20" s="460" t="s">
        <v>418</v>
      </c>
      <c r="E20" s="368" t="s">
        <v>425</v>
      </c>
      <c r="F20" s="516" t="s">
        <v>389</v>
      </c>
    </row>
    <row r="21" spans="3:6" ht="12.75" customHeight="1" x14ac:dyDescent="0.2">
      <c r="C21" s="367">
        <v>19</v>
      </c>
      <c r="D21" s="460" t="s">
        <v>418</v>
      </c>
      <c r="E21" s="368" t="s">
        <v>430</v>
      </c>
      <c r="F21" s="515"/>
    </row>
    <row r="22" spans="3:6" ht="12.75" customHeight="1" x14ac:dyDescent="0.2">
      <c r="C22" s="367">
        <v>20</v>
      </c>
      <c r="D22" s="460" t="s">
        <v>418</v>
      </c>
      <c r="E22" s="368" t="s">
        <v>433</v>
      </c>
      <c r="F22" s="517" t="s">
        <v>355</v>
      </c>
    </row>
    <row r="23" spans="3:6" ht="12.75" customHeight="1" x14ac:dyDescent="0.2">
      <c r="C23" s="367">
        <v>21</v>
      </c>
      <c r="D23" s="460" t="s">
        <v>418</v>
      </c>
      <c r="E23" s="368" t="s">
        <v>439</v>
      </c>
      <c r="F23" s="515"/>
    </row>
    <row r="24" spans="3:6" ht="12.75" customHeight="1" x14ac:dyDescent="0.2">
      <c r="C24" s="367">
        <v>22</v>
      </c>
      <c r="D24" s="366" t="s">
        <v>112</v>
      </c>
      <c r="E24" s="368" t="s">
        <v>444</v>
      </c>
      <c r="F24" s="517" t="s">
        <v>355</v>
      </c>
    </row>
    <row r="25" spans="3:6" ht="12.75" customHeight="1" x14ac:dyDescent="0.2">
      <c r="C25" s="367">
        <v>23</v>
      </c>
      <c r="D25" s="366" t="s">
        <v>112</v>
      </c>
      <c r="E25" s="368" t="s">
        <v>446</v>
      </c>
      <c r="F25" s="517" t="s">
        <v>355</v>
      </c>
    </row>
    <row r="26" spans="3:6" ht="12.75" customHeight="1" x14ac:dyDescent="0.2">
      <c r="C26" s="367">
        <v>24</v>
      </c>
      <c r="D26" s="366" t="s">
        <v>112</v>
      </c>
      <c r="E26" s="368" t="s">
        <v>448</v>
      </c>
      <c r="F26" s="517" t="s">
        <v>355</v>
      </c>
    </row>
    <row r="27" spans="3:6" ht="12.75" customHeight="1" x14ac:dyDescent="0.2">
      <c r="C27" s="367">
        <v>25</v>
      </c>
      <c r="D27" s="366" t="s">
        <v>112</v>
      </c>
      <c r="E27" s="368" t="s">
        <v>449</v>
      </c>
      <c r="F27" s="515"/>
    </row>
    <row r="28" spans="3:6" ht="12.75" customHeight="1" x14ac:dyDescent="0.2">
      <c r="C28" s="367">
        <v>26</v>
      </c>
      <c r="D28" s="366" t="s">
        <v>114</v>
      </c>
      <c r="E28" s="368" t="s">
        <v>508</v>
      </c>
      <c r="F28" s="515"/>
    </row>
    <row r="29" spans="3:6" ht="12.75" customHeight="1" x14ac:dyDescent="0.2">
      <c r="C29" s="367">
        <v>27</v>
      </c>
      <c r="D29" s="366" t="s">
        <v>114</v>
      </c>
      <c r="E29" s="368" t="s">
        <v>509</v>
      </c>
      <c r="F29" s="517" t="s">
        <v>355</v>
      </c>
    </row>
    <row r="30" spans="3:6" ht="12.75" customHeight="1" x14ac:dyDescent="0.2">
      <c r="C30" s="367">
        <v>28</v>
      </c>
      <c r="D30" s="366" t="s">
        <v>115</v>
      </c>
      <c r="E30" s="368" t="s">
        <v>237</v>
      </c>
      <c r="F30" s="517" t="s">
        <v>355</v>
      </c>
    </row>
    <row r="31" spans="3:6" ht="12.75" customHeight="1" x14ac:dyDescent="0.2">
      <c r="C31" s="367">
        <v>29</v>
      </c>
      <c r="D31" s="366" t="s">
        <v>115</v>
      </c>
      <c r="E31" s="368" t="s">
        <v>256</v>
      </c>
      <c r="F31" s="515"/>
    </row>
    <row r="32" spans="3:6" ht="12.75" customHeight="1" x14ac:dyDescent="0.2">
      <c r="C32" s="367">
        <v>30</v>
      </c>
      <c r="D32" s="366" t="s">
        <v>115</v>
      </c>
      <c r="E32" s="368" t="s">
        <v>271</v>
      </c>
      <c r="F32" s="517"/>
    </row>
    <row r="33" spans="3:6" ht="12.75" customHeight="1" x14ac:dyDescent="0.2">
      <c r="C33" s="367">
        <v>31</v>
      </c>
      <c r="D33" s="366" t="s">
        <v>115</v>
      </c>
      <c r="E33" s="368" t="s">
        <v>282</v>
      </c>
      <c r="F33" s="516" t="s">
        <v>389</v>
      </c>
    </row>
    <row r="34" spans="3:6" ht="12.75" customHeight="1" x14ac:dyDescent="0.2">
      <c r="C34" s="367">
        <v>32</v>
      </c>
      <c r="D34" s="366" t="s">
        <v>116</v>
      </c>
      <c r="E34" s="368" t="s">
        <v>461</v>
      </c>
      <c r="F34" s="513" t="s">
        <v>355</v>
      </c>
    </row>
    <row r="35" spans="3:6" ht="12.75" customHeight="1" x14ac:dyDescent="0.2">
      <c r="C35" s="367">
        <v>33</v>
      </c>
      <c r="D35" s="366" t="s">
        <v>116</v>
      </c>
      <c r="E35" s="368" t="s">
        <v>466</v>
      </c>
      <c r="F35" s="516" t="s">
        <v>389</v>
      </c>
    </row>
    <row r="36" spans="3:6" ht="12.75" customHeight="1" x14ac:dyDescent="0.2">
      <c r="C36" s="367">
        <v>34</v>
      </c>
      <c r="D36" s="366" t="s">
        <v>116</v>
      </c>
      <c r="E36" s="368" t="s">
        <v>290</v>
      </c>
      <c r="F36" s="518" t="s">
        <v>412</v>
      </c>
    </row>
    <row r="37" spans="3:6" ht="12.75" customHeight="1" x14ac:dyDescent="0.2">
      <c r="C37" s="367">
        <v>35</v>
      </c>
      <c r="D37" s="366" t="s">
        <v>116</v>
      </c>
      <c r="E37" s="368" t="s">
        <v>469</v>
      </c>
      <c r="F37" s="516" t="s">
        <v>389</v>
      </c>
    </row>
    <row r="38" spans="3:6" ht="12.75" customHeight="1" x14ac:dyDescent="0.2">
      <c r="C38" s="367">
        <v>36</v>
      </c>
      <c r="D38" s="366" t="s">
        <v>117</v>
      </c>
      <c r="E38" s="368" t="s">
        <v>474</v>
      </c>
      <c r="F38" s="513" t="s">
        <v>355</v>
      </c>
    </row>
    <row r="39" spans="3:6" ht="12.75" customHeight="1" x14ac:dyDescent="0.2">
      <c r="C39" s="367">
        <v>37</v>
      </c>
      <c r="D39" s="366" t="s">
        <v>117</v>
      </c>
      <c r="E39" s="368" t="s">
        <v>478</v>
      </c>
      <c r="F39" s="513" t="s">
        <v>355</v>
      </c>
    </row>
    <row r="40" spans="3:6" ht="12.75" customHeight="1" x14ac:dyDescent="0.2">
      <c r="C40" s="367">
        <v>38</v>
      </c>
      <c r="D40" s="366" t="s">
        <v>117</v>
      </c>
      <c r="E40" s="368" t="s">
        <v>480</v>
      </c>
      <c r="F40" s="513" t="s">
        <v>355</v>
      </c>
    </row>
    <row r="41" spans="3:6" ht="12.75" customHeight="1" x14ac:dyDescent="0.2"/>
    <row r="42" spans="3:6" ht="12.75" customHeight="1" x14ac:dyDescent="0.2"/>
    <row r="43" spans="3:6" ht="12.75" customHeight="1" x14ac:dyDescent="0.2"/>
    <row r="44" spans="3:6" ht="12.75" customHeight="1" x14ac:dyDescent="0.2"/>
    <row r="45" spans="3:6" ht="12.75" customHeight="1" x14ac:dyDescent="0.2"/>
    <row r="46" spans="3:6" ht="12.75" customHeight="1" x14ac:dyDescent="0.2"/>
    <row r="47" spans="3:6" ht="12.75" customHeight="1" x14ac:dyDescent="0.2"/>
    <row r="48" spans="3:6"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C0C0C0"/>
  </sheetPr>
  <dimension ref="A1:Z1000"/>
  <sheetViews>
    <sheetView workbookViewId="0"/>
  </sheetViews>
  <sheetFormatPr baseColWidth="10" defaultColWidth="12.5703125" defaultRowHeight="15" customHeight="1" x14ac:dyDescent="0.2"/>
  <cols>
    <col min="1" max="2" width="12.42578125" customWidth="1"/>
    <col min="3" max="4" width="12.85546875" customWidth="1"/>
    <col min="5" max="5" width="15" customWidth="1"/>
    <col min="6" max="6" width="14" customWidth="1"/>
    <col min="7" max="7" width="8" customWidth="1"/>
    <col min="8" max="8" width="8.5703125" customWidth="1"/>
    <col min="9" max="9" width="9" customWidth="1"/>
    <col min="10" max="10" width="9.42578125" customWidth="1"/>
    <col min="11" max="11" width="23.42578125" customWidth="1"/>
    <col min="12" max="12" width="18.42578125" customWidth="1"/>
    <col min="13" max="13" width="29.85546875" customWidth="1"/>
    <col min="14" max="14" width="11.42578125" customWidth="1"/>
    <col min="15" max="17" width="10.5703125" hidden="1" customWidth="1"/>
    <col min="18" max="26" width="10" customWidth="1"/>
  </cols>
  <sheetData>
    <row r="1" spans="1:26" ht="23.25" customHeight="1" x14ac:dyDescent="0.2">
      <c r="A1" s="565"/>
      <c r="B1" s="548"/>
      <c r="C1" s="548"/>
      <c r="D1" s="548"/>
      <c r="E1" s="548"/>
      <c r="F1" s="548"/>
      <c r="G1" s="548"/>
      <c r="H1" s="548"/>
      <c r="I1" s="548"/>
      <c r="J1" s="548"/>
      <c r="K1" s="548"/>
      <c r="L1" s="548"/>
      <c r="M1" s="549"/>
      <c r="N1" s="2"/>
      <c r="O1" s="2"/>
      <c r="P1" s="2"/>
      <c r="Q1" s="2"/>
      <c r="R1" s="2"/>
      <c r="S1" s="2"/>
      <c r="T1" s="2"/>
      <c r="U1" s="2"/>
      <c r="V1" s="2"/>
      <c r="W1" s="2"/>
      <c r="X1" s="2"/>
      <c r="Y1" s="2"/>
      <c r="Z1" s="2"/>
    </row>
    <row r="2" spans="1:26" ht="23.25" customHeight="1" x14ac:dyDescent="0.2">
      <c r="A2" s="566"/>
      <c r="B2" s="548"/>
      <c r="C2" s="548"/>
      <c r="D2" s="548"/>
      <c r="E2" s="548"/>
      <c r="F2" s="548"/>
      <c r="G2" s="548"/>
      <c r="H2" s="548"/>
      <c r="I2" s="548"/>
      <c r="J2" s="548"/>
      <c r="K2" s="548"/>
      <c r="L2" s="548"/>
      <c r="M2" s="549"/>
      <c r="N2" s="2"/>
      <c r="O2" s="2"/>
      <c r="P2" s="2"/>
      <c r="Q2" s="2"/>
      <c r="R2" s="2"/>
      <c r="S2" s="2"/>
      <c r="T2" s="2"/>
      <c r="U2" s="2"/>
      <c r="V2" s="2"/>
      <c r="W2" s="2"/>
      <c r="X2" s="2"/>
      <c r="Y2" s="2"/>
      <c r="Z2" s="2"/>
    </row>
    <row r="3" spans="1:26" ht="23.25" customHeight="1" x14ac:dyDescent="0.2">
      <c r="A3" s="567"/>
      <c r="B3" s="568"/>
      <c r="C3" s="568"/>
      <c r="D3" s="568"/>
      <c r="E3" s="568"/>
      <c r="F3" s="568"/>
      <c r="G3" s="568"/>
      <c r="H3" s="568"/>
      <c r="I3" s="568"/>
      <c r="J3" s="568"/>
      <c r="K3" s="568"/>
      <c r="L3" s="568"/>
      <c r="M3" s="569"/>
      <c r="N3" s="519"/>
      <c r="O3" s="2"/>
      <c r="P3" s="2"/>
      <c r="Q3" s="2"/>
      <c r="R3" s="2"/>
      <c r="S3" s="2"/>
      <c r="T3" s="2"/>
      <c r="U3" s="2"/>
      <c r="V3" s="2"/>
      <c r="W3" s="2"/>
      <c r="X3" s="2"/>
      <c r="Y3" s="2"/>
      <c r="Z3" s="2"/>
    </row>
    <row r="4" spans="1:26" ht="9.75" customHeight="1" x14ac:dyDescent="0.2">
      <c r="A4" s="570"/>
      <c r="B4" s="540"/>
      <c r="C4" s="540"/>
      <c r="D4" s="540"/>
      <c r="E4" s="540"/>
      <c r="F4" s="540"/>
      <c r="G4" s="540"/>
      <c r="H4" s="540"/>
      <c r="I4" s="540"/>
      <c r="J4" s="540"/>
      <c r="K4" s="540"/>
      <c r="L4" s="540"/>
      <c r="M4" s="538"/>
      <c r="N4" s="2"/>
      <c r="O4" s="2"/>
      <c r="P4" s="2"/>
      <c r="Q4" s="2"/>
      <c r="R4" s="2"/>
      <c r="S4" s="2"/>
      <c r="T4" s="2"/>
      <c r="U4" s="2"/>
      <c r="V4" s="2"/>
      <c r="W4" s="2"/>
      <c r="X4" s="2"/>
      <c r="Y4" s="2"/>
      <c r="Z4" s="2"/>
    </row>
    <row r="5" spans="1:26" ht="29.25" customHeight="1" x14ac:dyDescent="0.2">
      <c r="A5" s="720" t="s">
        <v>0</v>
      </c>
      <c r="B5" s="562"/>
      <c r="C5" s="562"/>
      <c r="D5" s="562"/>
      <c r="E5" s="562"/>
      <c r="F5" s="562"/>
      <c r="G5" s="562"/>
      <c r="H5" s="562"/>
      <c r="I5" s="562"/>
      <c r="J5" s="562"/>
      <c r="K5" s="562"/>
      <c r="L5" s="562"/>
      <c r="M5" s="563"/>
      <c r="N5" s="2"/>
      <c r="O5" s="2"/>
      <c r="P5" s="2"/>
      <c r="Q5" s="2"/>
      <c r="R5" s="2"/>
      <c r="S5" s="2"/>
      <c r="T5" s="2"/>
      <c r="U5" s="2"/>
      <c r="V5" s="2"/>
      <c r="W5" s="2"/>
      <c r="X5" s="2"/>
      <c r="Y5" s="2"/>
      <c r="Z5" s="2"/>
    </row>
    <row r="6" spans="1:26" ht="24" customHeight="1" x14ac:dyDescent="0.2">
      <c r="A6" s="572" t="s">
        <v>1</v>
      </c>
      <c r="B6" s="573"/>
      <c r="C6" s="573"/>
      <c r="D6" s="573"/>
      <c r="E6" s="573"/>
      <c r="F6" s="573"/>
      <c r="G6" s="573"/>
      <c r="H6" s="573"/>
      <c r="I6" s="573"/>
      <c r="J6" s="573"/>
      <c r="K6" s="573"/>
      <c r="L6" s="573"/>
      <c r="M6" s="574"/>
      <c r="N6" s="2"/>
      <c r="O6" s="2"/>
      <c r="P6" s="2"/>
      <c r="Q6" s="2"/>
      <c r="R6" s="2"/>
      <c r="S6" s="2"/>
      <c r="T6" s="2"/>
      <c r="U6" s="2"/>
      <c r="V6" s="2"/>
      <c r="W6" s="2"/>
      <c r="X6" s="2"/>
      <c r="Y6" s="2"/>
      <c r="Z6" s="2"/>
    </row>
    <row r="7" spans="1:26" ht="56.25" customHeight="1" x14ac:dyDescent="0.2">
      <c r="A7" s="575" t="s">
        <v>2</v>
      </c>
      <c r="B7" s="559"/>
      <c r="C7" s="576"/>
      <c r="D7" s="577"/>
      <c r="E7" s="559"/>
      <c r="F7" s="559"/>
      <c r="G7" s="559"/>
      <c r="H7" s="559"/>
      <c r="I7" s="559"/>
      <c r="J7" s="559"/>
      <c r="K7" s="559"/>
      <c r="L7" s="559"/>
      <c r="M7" s="560"/>
      <c r="N7" s="2"/>
      <c r="O7" s="2"/>
      <c r="P7" s="2"/>
      <c r="Q7" s="2"/>
      <c r="R7" s="2"/>
      <c r="S7" s="2"/>
      <c r="T7" s="2"/>
      <c r="U7" s="2"/>
      <c r="V7" s="2"/>
      <c r="W7" s="2"/>
      <c r="X7" s="2"/>
      <c r="Y7" s="2"/>
      <c r="Z7" s="2"/>
    </row>
    <row r="8" spans="1:26" ht="34.5" customHeight="1" x14ac:dyDescent="0.2">
      <c r="A8" s="578" t="s">
        <v>4</v>
      </c>
      <c r="B8" s="562"/>
      <c r="C8" s="579"/>
      <c r="D8" s="561"/>
      <c r="E8" s="562"/>
      <c r="F8" s="562"/>
      <c r="G8" s="562"/>
      <c r="H8" s="562"/>
      <c r="I8" s="562"/>
      <c r="J8" s="563"/>
      <c r="K8" s="3" t="s">
        <v>6</v>
      </c>
      <c r="L8" s="564"/>
      <c r="M8" s="563"/>
      <c r="N8" s="2"/>
      <c r="O8" s="2"/>
      <c r="P8" s="2"/>
      <c r="Q8" s="2"/>
      <c r="R8" s="2"/>
      <c r="S8" s="2"/>
      <c r="T8" s="2"/>
      <c r="U8" s="2"/>
      <c r="V8" s="2"/>
      <c r="W8" s="2"/>
      <c r="X8" s="2"/>
      <c r="Y8" s="2"/>
      <c r="Z8" s="2"/>
    </row>
    <row r="9" spans="1:26" ht="16.5" customHeight="1" x14ac:dyDescent="0.2">
      <c r="A9" s="725"/>
      <c r="B9" s="581"/>
      <c r="C9" s="581"/>
      <c r="D9" s="581"/>
      <c r="E9" s="581"/>
      <c r="F9" s="581"/>
      <c r="G9" s="581"/>
      <c r="H9" s="581"/>
      <c r="I9" s="581"/>
      <c r="J9" s="581"/>
      <c r="K9" s="581"/>
      <c r="L9" s="581"/>
      <c r="M9" s="582"/>
      <c r="N9" s="2"/>
      <c r="O9" s="2"/>
      <c r="P9" s="2"/>
      <c r="Q9" s="2"/>
      <c r="R9" s="2"/>
      <c r="S9" s="2"/>
      <c r="T9" s="2"/>
      <c r="U9" s="2"/>
      <c r="V9" s="2"/>
      <c r="W9" s="2"/>
      <c r="X9" s="2"/>
      <c r="Y9" s="2"/>
      <c r="Z9" s="2"/>
    </row>
    <row r="10" spans="1:26" ht="25.5" customHeight="1" x14ac:dyDescent="0.2">
      <c r="A10" s="557" t="s">
        <v>8</v>
      </c>
      <c r="B10" s="555"/>
      <c r="C10" s="555"/>
      <c r="D10" s="555"/>
      <c r="E10" s="555"/>
      <c r="F10" s="555"/>
      <c r="G10" s="555"/>
      <c r="H10" s="555"/>
      <c r="I10" s="555"/>
      <c r="J10" s="555"/>
      <c r="K10" s="555"/>
      <c r="L10" s="555"/>
      <c r="M10" s="556"/>
      <c r="N10" s="2"/>
      <c r="O10" s="2"/>
      <c r="P10" s="2"/>
      <c r="Q10" s="2"/>
      <c r="R10" s="583" t="s">
        <v>9</v>
      </c>
      <c r="S10" s="540"/>
      <c r="T10" s="540"/>
      <c r="U10" s="540"/>
      <c r="V10" s="540"/>
      <c r="W10" s="540"/>
      <c r="X10" s="540"/>
      <c r="Y10" s="542"/>
      <c r="Z10" s="2"/>
    </row>
    <row r="11" spans="1:26" ht="27" customHeight="1" x14ac:dyDescent="0.2">
      <c r="A11" s="575" t="s">
        <v>10</v>
      </c>
      <c r="B11" s="559"/>
      <c r="C11" s="576"/>
      <c r="D11" s="879" t="s">
        <v>510</v>
      </c>
      <c r="E11" s="559"/>
      <c r="F11" s="559"/>
      <c r="G11" s="559"/>
      <c r="H11" s="559"/>
      <c r="I11" s="559"/>
      <c r="J11" s="559"/>
      <c r="K11" s="559"/>
      <c r="L11" s="559"/>
      <c r="M11" s="560"/>
      <c r="N11" s="4"/>
      <c r="O11" s="4"/>
      <c r="P11" s="4"/>
      <c r="Q11" s="2"/>
      <c r="R11" s="729" t="s">
        <v>11</v>
      </c>
      <c r="S11" s="118" t="s">
        <v>12</v>
      </c>
      <c r="T11" s="730" t="s">
        <v>13</v>
      </c>
      <c r="U11" s="540"/>
      <c r="V11" s="540"/>
      <c r="W11" s="540"/>
      <c r="X11" s="540"/>
      <c r="Y11" s="119" t="s">
        <v>14</v>
      </c>
      <c r="Z11" s="4"/>
    </row>
    <row r="12" spans="1:26" ht="36.75" customHeight="1" x14ac:dyDescent="0.2">
      <c r="A12" s="591" t="s">
        <v>15</v>
      </c>
      <c r="B12" s="540"/>
      <c r="C12" s="542"/>
      <c r="D12" s="592" t="s">
        <v>99</v>
      </c>
      <c r="E12" s="540"/>
      <c r="F12" s="540"/>
      <c r="G12" s="540"/>
      <c r="H12" s="540"/>
      <c r="I12" s="540"/>
      <c r="J12" s="540"/>
      <c r="K12" s="540"/>
      <c r="L12" s="540"/>
      <c r="M12" s="538"/>
      <c r="N12" s="4"/>
      <c r="O12" s="4"/>
      <c r="P12" s="4"/>
      <c r="Q12" s="2"/>
      <c r="R12" s="585"/>
      <c r="S12" s="120" t="s">
        <v>17</v>
      </c>
      <c r="T12" s="121" t="s">
        <v>18</v>
      </c>
      <c r="U12" s="121" t="s">
        <v>19</v>
      </c>
      <c r="V12" s="121" t="s">
        <v>20</v>
      </c>
      <c r="W12" s="121" t="s">
        <v>21</v>
      </c>
      <c r="X12" s="122" t="s">
        <v>22</v>
      </c>
      <c r="Y12" s="123"/>
      <c r="Z12" s="4"/>
    </row>
    <row r="13" spans="1:26" ht="38.25" customHeight="1" x14ac:dyDescent="0.2">
      <c r="A13" s="591" t="s">
        <v>23</v>
      </c>
      <c r="B13" s="540"/>
      <c r="C13" s="542"/>
      <c r="D13" s="593" t="s">
        <v>110</v>
      </c>
      <c r="E13" s="540"/>
      <c r="F13" s="540"/>
      <c r="G13" s="540"/>
      <c r="H13" s="540"/>
      <c r="I13" s="540"/>
      <c r="J13" s="542"/>
      <c r="K13" s="520" t="s">
        <v>24</v>
      </c>
      <c r="L13" s="587"/>
      <c r="M13" s="538"/>
      <c r="N13" s="4"/>
      <c r="O13" s="4"/>
      <c r="P13" s="4"/>
      <c r="Q13" s="4"/>
      <c r="R13" s="125" t="s">
        <v>25</v>
      </c>
      <c r="S13" s="13"/>
      <c r="T13" s="14" t="s">
        <v>26</v>
      </c>
      <c r="U13" s="15"/>
      <c r="V13" s="16"/>
      <c r="W13" s="16"/>
      <c r="X13" s="16"/>
      <c r="Y13" s="125" t="s">
        <v>27</v>
      </c>
      <c r="Z13" s="4"/>
    </row>
    <row r="14" spans="1:26" ht="34.5" customHeight="1" x14ac:dyDescent="0.2">
      <c r="A14" s="591" t="s">
        <v>28</v>
      </c>
      <c r="B14" s="540"/>
      <c r="C14" s="542"/>
      <c r="D14" s="594" t="s">
        <v>29</v>
      </c>
      <c r="E14" s="540"/>
      <c r="F14" s="542"/>
      <c r="G14" s="589" t="s">
        <v>30</v>
      </c>
      <c r="H14" s="540"/>
      <c r="I14" s="540"/>
      <c r="J14" s="542"/>
      <c r="K14" s="99" t="s">
        <v>31</v>
      </c>
      <c r="L14" s="588" t="s">
        <v>32</v>
      </c>
      <c r="M14" s="538"/>
      <c r="N14" s="4"/>
      <c r="O14" s="4"/>
      <c r="P14" s="4"/>
      <c r="Q14" s="4"/>
      <c r="R14" s="131" t="s">
        <v>33</v>
      </c>
      <c r="S14" s="16"/>
      <c r="T14" s="20"/>
      <c r="U14" s="21" t="s">
        <v>26</v>
      </c>
      <c r="V14" s="16"/>
      <c r="W14" s="16"/>
      <c r="X14" s="16"/>
      <c r="Y14" s="131" t="s">
        <v>27</v>
      </c>
      <c r="Z14" s="4"/>
    </row>
    <row r="15" spans="1:26" ht="24.75" customHeight="1" x14ac:dyDescent="0.2">
      <c r="A15" s="711" t="s">
        <v>34</v>
      </c>
      <c r="B15" s="545"/>
      <c r="C15" s="596"/>
      <c r="D15" s="833" t="s">
        <v>166</v>
      </c>
      <c r="E15" s="540"/>
      <c r="F15" s="540"/>
      <c r="G15" s="540"/>
      <c r="H15" s="540"/>
      <c r="I15" s="540"/>
      <c r="J15" s="540"/>
      <c r="K15" s="540"/>
      <c r="L15" s="540"/>
      <c r="M15" s="538"/>
      <c r="N15" s="4"/>
      <c r="O15" s="4"/>
      <c r="P15" s="4"/>
      <c r="Q15" s="4"/>
      <c r="R15" s="131" t="s">
        <v>35</v>
      </c>
      <c r="S15" s="16"/>
      <c r="T15" s="16"/>
      <c r="U15" s="21" t="s">
        <v>26</v>
      </c>
      <c r="V15" s="21" t="s">
        <v>26</v>
      </c>
      <c r="W15" s="16"/>
      <c r="X15" s="16"/>
      <c r="Y15" s="131" t="s">
        <v>35</v>
      </c>
      <c r="Z15" s="4"/>
    </row>
    <row r="16" spans="1:26" ht="36.75" customHeight="1" x14ac:dyDescent="0.2">
      <c r="A16" s="567"/>
      <c r="B16" s="568"/>
      <c r="C16" s="597"/>
      <c r="D16" s="635" t="s">
        <v>36</v>
      </c>
      <c r="E16" s="540"/>
      <c r="F16" s="542"/>
      <c r="G16" s="543" t="s">
        <v>37</v>
      </c>
      <c r="H16" s="540"/>
      <c r="I16" s="540"/>
      <c r="J16" s="542"/>
      <c r="K16" s="22" t="s">
        <v>38</v>
      </c>
      <c r="L16" s="634" t="s">
        <v>39</v>
      </c>
      <c r="M16" s="538"/>
      <c r="N16" s="4"/>
      <c r="O16" s="4"/>
      <c r="P16" s="4"/>
      <c r="Q16" s="4"/>
      <c r="R16" s="131" t="s">
        <v>40</v>
      </c>
      <c r="S16" s="16"/>
      <c r="T16" s="16"/>
      <c r="U16" s="16"/>
      <c r="V16" s="21" t="s">
        <v>26</v>
      </c>
      <c r="W16" s="21" t="s">
        <v>26</v>
      </c>
      <c r="X16" s="21" t="s">
        <v>26</v>
      </c>
      <c r="Y16" s="131" t="s">
        <v>40</v>
      </c>
      <c r="Z16" s="4"/>
    </row>
    <row r="17" spans="1:26" ht="39.75" customHeight="1" x14ac:dyDescent="0.2">
      <c r="A17" s="711" t="s">
        <v>41</v>
      </c>
      <c r="B17" s="545"/>
      <c r="C17" s="596"/>
      <c r="D17" s="829" t="s">
        <v>511</v>
      </c>
      <c r="E17" s="540"/>
      <c r="F17" s="540"/>
      <c r="G17" s="540"/>
      <c r="H17" s="540"/>
      <c r="I17" s="540"/>
      <c r="J17" s="540"/>
      <c r="K17" s="540"/>
      <c r="L17" s="540"/>
      <c r="M17" s="538"/>
      <c r="N17" s="4"/>
      <c r="O17" s="4"/>
      <c r="P17" s="4"/>
      <c r="Q17" s="4"/>
      <c r="R17" s="135" t="s">
        <v>42</v>
      </c>
      <c r="S17" s="24"/>
      <c r="T17" s="24"/>
      <c r="U17" s="24"/>
      <c r="V17" s="24"/>
      <c r="W17" s="25" t="s">
        <v>26</v>
      </c>
      <c r="X17" s="26" t="s">
        <v>26</v>
      </c>
      <c r="Y17" s="135" t="s">
        <v>42</v>
      </c>
      <c r="Z17" s="4"/>
    </row>
    <row r="18" spans="1:26" ht="20.25" customHeight="1" x14ac:dyDescent="0.2">
      <c r="A18" s="566"/>
      <c r="B18" s="548"/>
      <c r="C18" s="610"/>
      <c r="D18" s="139" t="s">
        <v>43</v>
      </c>
      <c r="E18" s="140">
        <v>2017</v>
      </c>
      <c r="F18" s="140">
        <v>2018</v>
      </c>
      <c r="G18" s="140">
        <v>2019</v>
      </c>
      <c r="H18" s="140">
        <v>2020</v>
      </c>
      <c r="I18" s="877" t="s">
        <v>512</v>
      </c>
      <c r="J18" s="545"/>
      <c r="K18" s="545"/>
      <c r="L18" s="545"/>
      <c r="M18" s="546"/>
      <c r="N18" s="4"/>
      <c r="O18" s="4"/>
      <c r="P18" s="4"/>
      <c r="Q18" s="2"/>
      <c r="R18" s="2"/>
      <c r="S18" s="2"/>
      <c r="T18" s="2"/>
      <c r="U18" s="2"/>
      <c r="V18" s="2"/>
      <c r="W18" s="2"/>
      <c r="X18" s="2"/>
      <c r="Y18" s="2"/>
      <c r="Z18" s="4"/>
    </row>
    <row r="19" spans="1:26" ht="20.25" customHeight="1" x14ac:dyDescent="0.2">
      <c r="A19" s="566"/>
      <c r="B19" s="548"/>
      <c r="C19" s="610"/>
      <c r="D19" s="141" t="s">
        <v>44</v>
      </c>
      <c r="E19" s="254"/>
      <c r="F19" s="254"/>
      <c r="G19" s="254"/>
      <c r="H19" s="254"/>
      <c r="I19" s="547"/>
      <c r="J19" s="548"/>
      <c r="K19" s="548"/>
      <c r="L19" s="548"/>
      <c r="M19" s="549"/>
      <c r="N19" s="2"/>
      <c r="O19" s="2"/>
      <c r="P19" s="2"/>
      <c r="Q19" s="2"/>
      <c r="R19" s="2"/>
      <c r="S19" s="2"/>
      <c r="T19" s="2"/>
      <c r="U19" s="2"/>
      <c r="V19" s="2"/>
      <c r="W19" s="2"/>
      <c r="X19" s="2"/>
      <c r="Y19" s="142"/>
      <c r="Z19" s="2"/>
    </row>
    <row r="20" spans="1:26" ht="18.75" customHeight="1" x14ac:dyDescent="0.2">
      <c r="A20" s="566"/>
      <c r="B20" s="548"/>
      <c r="C20" s="610"/>
      <c r="D20" s="553"/>
      <c r="E20" s="545"/>
      <c r="F20" s="545"/>
      <c r="G20" s="545"/>
      <c r="H20" s="545"/>
      <c r="I20" s="547"/>
      <c r="J20" s="548"/>
      <c r="K20" s="548"/>
      <c r="L20" s="548"/>
      <c r="M20" s="549"/>
      <c r="N20" s="2"/>
      <c r="O20" s="2"/>
      <c r="P20" s="2"/>
      <c r="Q20" s="2"/>
      <c r="R20" s="2"/>
      <c r="S20" s="2"/>
      <c r="T20" s="2"/>
      <c r="U20" s="2"/>
      <c r="V20" s="2"/>
      <c r="W20" s="2"/>
      <c r="X20" s="2"/>
      <c r="Y20" s="2"/>
      <c r="Z20" s="2"/>
    </row>
    <row r="21" spans="1:26" ht="12.75" customHeight="1" x14ac:dyDescent="0.2">
      <c r="A21" s="566"/>
      <c r="B21" s="548"/>
      <c r="C21" s="610"/>
      <c r="D21" s="547"/>
      <c r="E21" s="548"/>
      <c r="F21" s="548"/>
      <c r="G21" s="548"/>
      <c r="H21" s="548"/>
      <c r="I21" s="547"/>
      <c r="J21" s="548"/>
      <c r="K21" s="548"/>
      <c r="L21" s="548"/>
      <c r="M21" s="549"/>
      <c r="N21" s="2"/>
      <c r="O21" s="2"/>
      <c r="P21" s="2"/>
      <c r="Q21" s="2"/>
      <c r="R21" s="2"/>
      <c r="S21" s="2"/>
      <c r="T21" s="2"/>
      <c r="U21" s="2"/>
      <c r="V21" s="2"/>
      <c r="W21" s="2"/>
      <c r="X21" s="2"/>
      <c r="Y21" s="2"/>
      <c r="Z21" s="2"/>
    </row>
    <row r="22" spans="1:26" ht="13.5" customHeight="1" x14ac:dyDescent="0.2">
      <c r="A22" s="601"/>
      <c r="B22" s="551"/>
      <c r="C22" s="602"/>
      <c r="D22" s="550"/>
      <c r="E22" s="551"/>
      <c r="F22" s="551"/>
      <c r="G22" s="551"/>
      <c r="H22" s="551"/>
      <c r="I22" s="550"/>
      <c r="J22" s="551"/>
      <c r="K22" s="551"/>
      <c r="L22" s="551"/>
      <c r="M22" s="552"/>
      <c r="N22" s="2"/>
      <c r="O22" s="2"/>
      <c r="P22" s="2"/>
      <c r="Q22" s="2"/>
      <c r="R22" s="2"/>
      <c r="S22" s="2"/>
      <c r="T22" s="2"/>
      <c r="U22" s="2"/>
      <c r="V22" s="2"/>
      <c r="W22" s="2"/>
      <c r="X22" s="2"/>
      <c r="Y22" s="2"/>
      <c r="Z22" s="2"/>
    </row>
    <row r="23" spans="1:26" ht="9" customHeight="1" x14ac:dyDescent="0.2">
      <c r="A23" s="715"/>
      <c r="B23" s="555"/>
      <c r="C23" s="555"/>
      <c r="D23" s="555"/>
      <c r="E23" s="555"/>
      <c r="F23" s="555"/>
      <c r="G23" s="555"/>
      <c r="H23" s="555"/>
      <c r="I23" s="555"/>
      <c r="J23" s="555"/>
      <c r="K23" s="555"/>
      <c r="L23" s="555"/>
      <c r="M23" s="556"/>
      <c r="N23" s="2"/>
      <c r="O23" s="2"/>
      <c r="P23" s="2"/>
      <c r="Q23" s="2"/>
      <c r="R23" s="2"/>
      <c r="S23" s="2"/>
      <c r="T23" s="2"/>
      <c r="U23" s="2"/>
      <c r="V23" s="2"/>
      <c r="W23" s="2"/>
      <c r="X23" s="2"/>
      <c r="Y23" s="2"/>
      <c r="Z23" s="2"/>
    </row>
    <row r="24" spans="1:26" ht="36" customHeight="1" x14ac:dyDescent="0.2">
      <c r="A24" s="557" t="s">
        <v>45</v>
      </c>
      <c r="B24" s="555"/>
      <c r="C24" s="555"/>
      <c r="D24" s="555"/>
      <c r="E24" s="555"/>
      <c r="F24" s="555"/>
      <c r="G24" s="555"/>
      <c r="H24" s="555"/>
      <c r="I24" s="555"/>
      <c r="J24" s="555"/>
      <c r="K24" s="555"/>
      <c r="L24" s="555"/>
      <c r="M24" s="556"/>
      <c r="N24" s="2"/>
      <c r="O24" s="2"/>
      <c r="P24" s="2"/>
      <c r="Q24" s="2"/>
      <c r="R24" s="2"/>
      <c r="S24" s="2"/>
      <c r="T24" s="2"/>
      <c r="U24" s="2"/>
      <c r="V24" s="2"/>
      <c r="W24" s="2"/>
      <c r="X24" s="2"/>
      <c r="Y24" s="2"/>
      <c r="Z24" s="2"/>
    </row>
    <row r="25" spans="1:26" ht="33" customHeight="1" x14ac:dyDescent="0.2">
      <c r="A25" s="878" t="s">
        <v>513</v>
      </c>
      <c r="B25" s="559"/>
      <c r="C25" s="559"/>
      <c r="D25" s="559"/>
      <c r="E25" s="559"/>
      <c r="F25" s="559"/>
      <c r="G25" s="559"/>
      <c r="H25" s="559"/>
      <c r="I25" s="559"/>
      <c r="J25" s="559"/>
      <c r="K25" s="559"/>
      <c r="L25" s="559"/>
      <c r="M25" s="560"/>
      <c r="N25" s="2"/>
      <c r="O25" s="2"/>
      <c r="P25" s="2"/>
      <c r="Q25" s="2"/>
      <c r="R25" s="2"/>
      <c r="S25" s="2"/>
      <c r="T25" s="2"/>
      <c r="U25" s="2"/>
      <c r="V25" s="2"/>
      <c r="W25" s="2"/>
      <c r="X25" s="2"/>
      <c r="Y25" s="2"/>
      <c r="Z25" s="2"/>
    </row>
    <row r="26" spans="1:26" ht="69.75" customHeight="1" x14ac:dyDescent="0.2">
      <c r="A26" s="591" t="s">
        <v>46</v>
      </c>
      <c r="B26" s="540"/>
      <c r="C26" s="542"/>
      <c r="D26" s="890" t="s">
        <v>514</v>
      </c>
      <c r="E26" s="540"/>
      <c r="F26" s="540"/>
      <c r="G26" s="540"/>
      <c r="H26" s="540"/>
      <c r="I26" s="540"/>
      <c r="J26" s="540"/>
      <c r="K26" s="540"/>
      <c r="L26" s="540"/>
      <c r="M26" s="538"/>
      <c r="N26" s="2"/>
      <c r="O26" s="2"/>
      <c r="P26" s="2"/>
      <c r="Q26" s="2"/>
      <c r="R26" s="2"/>
      <c r="S26" s="2"/>
      <c r="T26" s="2"/>
      <c r="U26" s="2"/>
      <c r="V26" s="2"/>
      <c r="W26" s="2"/>
      <c r="X26" s="2"/>
      <c r="Y26" s="2"/>
      <c r="Z26" s="2"/>
    </row>
    <row r="27" spans="1:26" ht="48" customHeight="1" x14ac:dyDescent="0.2">
      <c r="A27" s="591" t="s">
        <v>47</v>
      </c>
      <c r="B27" s="540"/>
      <c r="C27" s="542"/>
      <c r="D27" s="891"/>
      <c r="E27" s="545"/>
      <c r="F27" s="545"/>
      <c r="G27" s="545"/>
      <c r="H27" s="545"/>
      <c r="I27" s="545"/>
      <c r="J27" s="596"/>
      <c r="K27" s="32" t="s">
        <v>49</v>
      </c>
      <c r="L27" s="891"/>
      <c r="M27" s="546"/>
      <c r="N27" s="4"/>
      <c r="O27" s="4"/>
      <c r="P27" s="4"/>
      <c r="Q27" s="4"/>
      <c r="R27" s="4"/>
      <c r="S27" s="4"/>
      <c r="T27" s="4"/>
      <c r="U27" s="4"/>
      <c r="V27" s="4"/>
      <c r="W27" s="4"/>
      <c r="X27" s="4"/>
      <c r="Y27" s="4"/>
      <c r="Z27" s="4"/>
    </row>
    <row r="28" spans="1:26" ht="33.75" customHeight="1" x14ac:dyDescent="0.2">
      <c r="A28" s="598" t="s">
        <v>50</v>
      </c>
      <c r="B28" s="599"/>
      <c r="C28" s="600"/>
      <c r="D28" s="619" t="s">
        <v>51</v>
      </c>
      <c r="E28" s="540"/>
      <c r="F28" s="542"/>
      <c r="G28" s="619" t="s">
        <v>52</v>
      </c>
      <c r="H28" s="540"/>
      <c r="I28" s="540"/>
      <c r="J28" s="540"/>
      <c r="K28" s="542"/>
      <c r="L28" s="619" t="s">
        <v>53</v>
      </c>
      <c r="M28" s="538"/>
      <c r="N28" s="4"/>
      <c r="O28" s="4"/>
      <c r="P28" s="4"/>
      <c r="Q28" s="4"/>
      <c r="R28" s="4"/>
      <c r="S28" s="4"/>
      <c r="T28" s="4"/>
      <c r="U28" s="4"/>
      <c r="V28" s="4"/>
      <c r="W28" s="4"/>
      <c r="X28" s="4"/>
      <c r="Y28" s="4"/>
      <c r="Z28" s="4"/>
    </row>
    <row r="29" spans="1:26" ht="33.75" customHeight="1" x14ac:dyDescent="0.2">
      <c r="A29" s="601"/>
      <c r="B29" s="551"/>
      <c r="C29" s="602"/>
      <c r="D29" s="880"/>
      <c r="E29" s="562"/>
      <c r="F29" s="579"/>
      <c r="G29" s="844"/>
      <c r="H29" s="562"/>
      <c r="I29" s="562"/>
      <c r="J29" s="562"/>
      <c r="K29" s="579"/>
      <c r="L29" s="881"/>
      <c r="M29" s="563"/>
      <c r="N29" s="2"/>
      <c r="O29" s="2"/>
      <c r="P29" s="2"/>
      <c r="Q29" s="2"/>
      <c r="R29" s="2"/>
      <c r="S29" s="2"/>
      <c r="T29" s="2"/>
      <c r="U29" s="2"/>
      <c r="V29" s="2"/>
      <c r="W29" s="2"/>
      <c r="X29" s="2"/>
      <c r="Y29" s="2"/>
      <c r="Z29" s="2"/>
    </row>
    <row r="30" spans="1:26" ht="15" customHeight="1" x14ac:dyDescent="0.2">
      <c r="A30" s="1"/>
      <c r="B30" s="4"/>
      <c r="C30" s="4"/>
      <c r="D30" s="4"/>
      <c r="E30" s="4"/>
      <c r="F30" s="4"/>
      <c r="G30" s="4"/>
      <c r="H30" s="4"/>
      <c r="I30" s="4"/>
      <c r="J30" s="4"/>
      <c r="K30" s="4"/>
      <c r="L30" s="4"/>
      <c r="M30" s="33"/>
      <c r="N30" s="2"/>
      <c r="O30" s="2"/>
      <c r="P30" s="2"/>
      <c r="Q30" s="2"/>
      <c r="R30" s="2"/>
      <c r="S30" s="2"/>
      <c r="T30" s="2"/>
      <c r="U30" s="2"/>
      <c r="V30" s="2"/>
      <c r="W30" s="2"/>
      <c r="X30" s="2"/>
      <c r="Y30" s="2"/>
      <c r="Z30" s="2"/>
    </row>
    <row r="31" spans="1:26" ht="25.5" customHeight="1" x14ac:dyDescent="0.2">
      <c r="A31" s="591" t="s">
        <v>55</v>
      </c>
      <c r="B31" s="540"/>
      <c r="C31" s="540"/>
      <c r="D31" s="540"/>
      <c r="E31" s="540"/>
      <c r="F31" s="540"/>
      <c r="G31" s="540"/>
      <c r="H31" s="540"/>
      <c r="I31" s="540"/>
      <c r="J31" s="540"/>
      <c r="K31" s="540"/>
      <c r="L31" s="540"/>
      <c r="M31" s="538"/>
      <c r="N31" s="4"/>
      <c r="O31" s="4"/>
      <c r="P31" s="4"/>
      <c r="Q31" s="4"/>
      <c r="R31" s="4"/>
      <c r="S31" s="4"/>
      <c r="T31" s="4"/>
      <c r="U31" s="4"/>
      <c r="V31" s="4"/>
      <c r="W31" s="4"/>
      <c r="X31" s="4"/>
      <c r="Y31" s="4"/>
      <c r="Z31" s="4"/>
    </row>
    <row r="32" spans="1:26" ht="22.5" customHeight="1" x14ac:dyDescent="0.2">
      <c r="A32" s="745" t="s">
        <v>56</v>
      </c>
      <c r="B32" s="540"/>
      <c r="C32" s="540"/>
      <c r="D32" s="540"/>
      <c r="E32" s="540"/>
      <c r="F32" s="542"/>
      <c r="G32" s="623" t="s">
        <v>57</v>
      </c>
      <c r="H32" s="545"/>
      <c r="I32" s="545"/>
      <c r="J32" s="545"/>
      <c r="K32" s="545"/>
      <c r="L32" s="545"/>
      <c r="M32" s="546"/>
      <c r="N32" s="2"/>
      <c r="O32" s="2"/>
      <c r="P32" s="2"/>
      <c r="Q32" s="2"/>
      <c r="R32" s="2"/>
      <c r="S32" s="2"/>
      <c r="T32" s="2"/>
      <c r="U32" s="2"/>
      <c r="V32" s="2"/>
      <c r="W32" s="2"/>
      <c r="X32" s="2"/>
      <c r="Y32" s="2"/>
      <c r="Z32" s="2"/>
    </row>
    <row r="33" spans="1:26" ht="30" customHeight="1" x14ac:dyDescent="0.2">
      <c r="A33" s="34" t="s">
        <v>58</v>
      </c>
      <c r="B33" s="146" t="s">
        <v>59</v>
      </c>
      <c r="C33" s="36" t="s">
        <v>60</v>
      </c>
      <c r="D33" s="36" t="s">
        <v>61</v>
      </c>
      <c r="E33" s="36" t="s">
        <v>62</v>
      </c>
      <c r="F33" s="37" t="s">
        <v>63</v>
      </c>
      <c r="G33" s="624"/>
      <c r="H33" s="568"/>
      <c r="I33" s="568"/>
      <c r="J33" s="568"/>
      <c r="K33" s="568"/>
      <c r="L33" s="568"/>
      <c r="M33" s="569"/>
      <c r="N33" s="31"/>
      <c r="O33" s="31"/>
      <c r="P33" s="31"/>
      <c r="Q33" s="31"/>
      <c r="R33" s="31"/>
      <c r="S33" s="31"/>
      <c r="T33" s="31"/>
      <c r="U33" s="31"/>
      <c r="V33" s="31"/>
      <c r="W33" s="31"/>
      <c r="X33" s="31"/>
      <c r="Y33" s="31"/>
      <c r="Z33" s="31"/>
    </row>
    <row r="34" spans="1:26" ht="28.5" customHeight="1" x14ac:dyDescent="0.2">
      <c r="A34" s="159"/>
      <c r="B34" s="521"/>
      <c r="C34" s="255"/>
      <c r="D34" s="162"/>
      <c r="E34" s="162"/>
      <c r="F34" s="522" t="e">
        <f t="shared" ref="F34:F37" si="0">C34/D34*100</f>
        <v>#DIV/0!</v>
      </c>
      <c r="G34" s="748"/>
      <c r="H34" s="545"/>
      <c r="I34" s="545"/>
      <c r="J34" s="545"/>
      <c r="K34" s="545"/>
      <c r="L34" s="545"/>
      <c r="M34" s="546"/>
      <c r="N34" s="2"/>
      <c r="O34" s="2"/>
      <c r="P34" s="2"/>
      <c r="Q34" s="2"/>
      <c r="R34" s="2"/>
      <c r="S34" s="2"/>
      <c r="T34" s="2"/>
      <c r="U34" s="2"/>
      <c r="V34" s="2"/>
      <c r="W34" s="2"/>
      <c r="X34" s="2"/>
      <c r="Y34" s="2"/>
      <c r="Z34" s="2"/>
    </row>
    <row r="35" spans="1:26" ht="28.5" customHeight="1" x14ac:dyDescent="0.2">
      <c r="A35" s="159"/>
      <c r="B35" s="521"/>
      <c r="C35" s="255"/>
      <c r="D35" s="162"/>
      <c r="E35" s="162"/>
      <c r="F35" s="522" t="e">
        <f t="shared" si="0"/>
        <v>#DIV/0!</v>
      </c>
      <c r="G35" s="548"/>
      <c r="H35" s="548"/>
      <c r="I35" s="548"/>
      <c r="J35" s="548"/>
      <c r="K35" s="548"/>
      <c r="L35" s="548"/>
      <c r="M35" s="549"/>
      <c r="N35" s="2"/>
      <c r="O35" s="2"/>
      <c r="P35" s="2"/>
      <c r="S35" s="2"/>
      <c r="T35" s="2"/>
      <c r="U35" s="2"/>
      <c r="V35" s="2"/>
      <c r="W35" s="2"/>
      <c r="X35" s="2"/>
      <c r="Y35" s="2"/>
      <c r="Z35" s="2"/>
    </row>
    <row r="36" spans="1:26" ht="28.5" customHeight="1" x14ac:dyDescent="0.2">
      <c r="A36" s="159"/>
      <c r="B36" s="521"/>
      <c r="C36" s="255"/>
      <c r="D36" s="162"/>
      <c r="E36" s="162"/>
      <c r="F36" s="522" t="e">
        <f t="shared" si="0"/>
        <v>#DIV/0!</v>
      </c>
      <c r="G36" s="548"/>
      <c r="H36" s="548"/>
      <c r="I36" s="548"/>
      <c r="J36" s="548"/>
      <c r="K36" s="548"/>
      <c r="L36" s="548"/>
      <c r="M36" s="549"/>
      <c r="N36" s="2"/>
      <c r="O36" s="2"/>
      <c r="P36" s="2"/>
      <c r="Q36" s="2"/>
      <c r="R36" s="2"/>
      <c r="S36" s="2"/>
      <c r="T36" s="2"/>
      <c r="U36" s="2"/>
      <c r="V36" s="2"/>
      <c r="W36" s="2"/>
      <c r="X36" s="2"/>
      <c r="Y36" s="2"/>
      <c r="Z36" s="2"/>
    </row>
    <row r="37" spans="1:26" ht="28.5" customHeight="1" x14ac:dyDescent="0.2">
      <c r="A37" s="159"/>
      <c r="B37" s="521"/>
      <c r="C37" s="255"/>
      <c r="D37" s="162"/>
      <c r="E37" s="162"/>
      <c r="F37" s="522" t="e">
        <f t="shared" si="0"/>
        <v>#DIV/0!</v>
      </c>
      <c r="G37" s="548"/>
      <c r="H37" s="548"/>
      <c r="I37" s="548"/>
      <c r="J37" s="548"/>
      <c r="K37" s="548"/>
      <c r="L37" s="548"/>
      <c r="M37" s="549"/>
      <c r="N37" s="2"/>
      <c r="O37" s="2"/>
      <c r="P37" s="2"/>
      <c r="Q37" s="2"/>
      <c r="R37" s="2"/>
      <c r="S37" s="2"/>
      <c r="T37" s="2"/>
      <c r="U37" s="2"/>
      <c r="V37" s="2"/>
      <c r="W37" s="2"/>
      <c r="X37" s="2"/>
      <c r="Y37" s="2"/>
      <c r="Z37" s="2"/>
    </row>
    <row r="38" spans="1:26" ht="28.5" customHeight="1" x14ac:dyDescent="0.2">
      <c r="A38" s="58"/>
      <c r="B38" s="523"/>
      <c r="C38" s="524"/>
      <c r="D38" s="524"/>
      <c r="E38" s="524"/>
      <c r="F38" s="525"/>
      <c r="G38" s="548"/>
      <c r="H38" s="548"/>
      <c r="I38" s="548"/>
      <c r="J38" s="548"/>
      <c r="K38" s="548"/>
      <c r="L38" s="548"/>
      <c r="M38" s="549"/>
      <c r="N38" s="2"/>
      <c r="O38" s="2"/>
      <c r="P38" s="2"/>
      <c r="Q38" s="2"/>
      <c r="R38" s="2"/>
      <c r="S38" s="2"/>
      <c r="T38" s="2"/>
      <c r="U38" s="2"/>
      <c r="V38" s="2"/>
      <c r="W38" s="2"/>
      <c r="X38" s="2"/>
      <c r="Y38" s="2"/>
      <c r="Z38" s="2"/>
    </row>
    <row r="39" spans="1:26" ht="37.5" customHeight="1" x14ac:dyDescent="0.2">
      <c r="A39" s="38" t="s">
        <v>68</v>
      </c>
      <c r="B39" s="526">
        <f t="shared" ref="B39:D39" si="1">SUM(B34:B38)</f>
        <v>0</v>
      </c>
      <c r="C39" s="42">
        <f t="shared" si="1"/>
        <v>0</v>
      </c>
      <c r="D39" s="42">
        <f t="shared" si="1"/>
        <v>0</v>
      </c>
      <c r="E39" s="42"/>
      <c r="F39" s="59" t="e">
        <f>AVERAGE(F34:F38)</f>
        <v>#DIV/0!</v>
      </c>
      <c r="G39" s="548"/>
      <c r="H39" s="548"/>
      <c r="I39" s="548"/>
      <c r="J39" s="548"/>
      <c r="K39" s="548"/>
      <c r="L39" s="548"/>
      <c r="M39" s="549"/>
      <c r="N39" s="2"/>
      <c r="O39" s="2"/>
      <c r="P39" s="2"/>
      <c r="Q39" s="2"/>
      <c r="R39" s="2"/>
      <c r="S39" s="2"/>
      <c r="T39" s="2"/>
      <c r="U39" s="2"/>
      <c r="V39" s="2"/>
      <c r="W39" s="2"/>
      <c r="X39" s="2"/>
      <c r="Y39" s="2"/>
      <c r="Z39" s="2"/>
    </row>
    <row r="40" spans="1:26" ht="9" customHeight="1" x14ac:dyDescent="0.2">
      <c r="A40" s="43"/>
      <c r="B40" s="2"/>
      <c r="C40" s="2"/>
      <c r="D40" s="2"/>
      <c r="E40" s="2"/>
      <c r="F40" s="2"/>
      <c r="G40" s="568"/>
      <c r="H40" s="568"/>
      <c r="I40" s="568"/>
      <c r="J40" s="568"/>
      <c r="K40" s="568"/>
      <c r="L40" s="568"/>
      <c r="M40" s="569"/>
      <c r="N40" s="2"/>
      <c r="O40" s="2"/>
      <c r="P40" s="2"/>
      <c r="Q40" s="2"/>
      <c r="R40" s="2"/>
      <c r="S40" s="2"/>
      <c r="T40" s="2"/>
      <c r="U40" s="2"/>
      <c r="V40" s="2"/>
      <c r="W40" s="2"/>
      <c r="X40" s="2"/>
      <c r="Y40" s="2"/>
      <c r="Z40" s="2"/>
    </row>
    <row r="41" spans="1:26" ht="36" customHeight="1" x14ac:dyDescent="0.2">
      <c r="A41" s="749" t="s">
        <v>69</v>
      </c>
      <c r="B41" s="540"/>
      <c r="C41" s="540"/>
      <c r="D41" s="540"/>
      <c r="E41" s="540"/>
      <c r="F41" s="540"/>
      <c r="G41" s="540"/>
      <c r="H41" s="540"/>
      <c r="I41" s="540"/>
      <c r="J41" s="540"/>
      <c r="K41" s="540"/>
      <c r="L41" s="540"/>
      <c r="M41" s="538"/>
      <c r="N41" s="2"/>
      <c r="O41" s="2"/>
      <c r="P41" s="2"/>
      <c r="Q41" s="2"/>
      <c r="R41" s="2"/>
      <c r="S41" s="2"/>
      <c r="T41" s="2"/>
      <c r="U41" s="2"/>
      <c r="V41" s="2"/>
      <c r="W41" s="2"/>
      <c r="X41" s="2"/>
      <c r="Y41" s="2"/>
      <c r="Z41" s="2"/>
    </row>
    <row r="42" spans="1:26" ht="216.75" customHeight="1" x14ac:dyDescent="0.2">
      <c r="A42" s="892" t="s">
        <v>515</v>
      </c>
      <c r="B42" s="545"/>
      <c r="C42" s="545"/>
      <c r="D42" s="545"/>
      <c r="E42" s="545"/>
      <c r="F42" s="545"/>
      <c r="G42" s="545"/>
      <c r="H42" s="545"/>
      <c r="I42" s="545"/>
      <c r="J42" s="545"/>
      <c r="K42" s="545"/>
      <c r="L42" s="545"/>
      <c r="M42" s="546"/>
      <c r="N42" s="2"/>
      <c r="O42" s="2"/>
      <c r="P42" s="2"/>
      <c r="Q42" s="2"/>
      <c r="R42" s="2"/>
      <c r="S42" s="2"/>
      <c r="T42" s="2"/>
      <c r="U42" s="2"/>
      <c r="V42" s="2"/>
      <c r="W42" s="2"/>
      <c r="X42" s="2"/>
      <c r="Y42" s="2"/>
      <c r="Z42" s="2"/>
    </row>
    <row r="43" spans="1:26" ht="31.5" customHeight="1" x14ac:dyDescent="0.2">
      <c r="A43" s="641" t="s">
        <v>70</v>
      </c>
      <c r="B43" s="545"/>
      <c r="C43" s="596"/>
      <c r="D43" s="642" t="s">
        <v>71</v>
      </c>
      <c r="E43" s="545"/>
      <c r="F43" s="596"/>
      <c r="G43" s="643" t="s">
        <v>72</v>
      </c>
      <c r="H43" s="545"/>
      <c r="I43" s="545"/>
      <c r="J43" s="596"/>
      <c r="K43" s="644" t="s">
        <v>73</v>
      </c>
      <c r="L43" s="640" t="s">
        <v>516</v>
      </c>
      <c r="M43" s="546"/>
      <c r="N43" s="44"/>
      <c r="O43" s="45"/>
      <c r="P43" s="45"/>
      <c r="Q43" s="45"/>
      <c r="R43" s="45"/>
      <c r="S43" s="45"/>
      <c r="T43" s="45"/>
      <c r="U43" s="45"/>
      <c r="V43" s="45"/>
      <c r="W43" s="45"/>
      <c r="X43" s="45"/>
      <c r="Y43" s="45"/>
      <c r="Z43" s="45"/>
    </row>
    <row r="44" spans="1:26" ht="31.5" customHeight="1" x14ac:dyDescent="0.2">
      <c r="A44" s="567"/>
      <c r="B44" s="568"/>
      <c r="C44" s="597"/>
      <c r="D44" s="611"/>
      <c r="E44" s="568"/>
      <c r="F44" s="597"/>
      <c r="G44" s="611"/>
      <c r="H44" s="568"/>
      <c r="I44" s="568"/>
      <c r="J44" s="597"/>
      <c r="K44" s="622"/>
      <c r="L44" s="611"/>
      <c r="M44" s="569"/>
      <c r="N44" s="44"/>
      <c r="O44" s="45"/>
      <c r="P44" s="45"/>
      <c r="Q44" s="45"/>
      <c r="R44" s="45"/>
      <c r="S44" s="45"/>
      <c r="T44" s="45"/>
      <c r="U44" s="45"/>
      <c r="V44" s="45"/>
      <c r="W44" s="45"/>
      <c r="X44" s="45"/>
      <c r="Y44" s="45"/>
      <c r="Z44" s="45"/>
    </row>
    <row r="45" spans="1:26" ht="57" customHeight="1" x14ac:dyDescent="0.2">
      <c r="A45" s="628" t="s">
        <v>74</v>
      </c>
      <c r="B45" s="540"/>
      <c r="C45" s="540"/>
      <c r="D45" s="593"/>
      <c r="E45" s="540"/>
      <c r="F45" s="540"/>
      <c r="G45" s="540"/>
      <c r="H45" s="540"/>
      <c r="I45" s="540"/>
      <c r="J45" s="542"/>
      <c r="K45" s="245" t="s">
        <v>75</v>
      </c>
      <c r="L45" s="893"/>
      <c r="M45" s="538"/>
      <c r="N45" s="44"/>
      <c r="O45" s="45"/>
      <c r="P45" s="45"/>
      <c r="Q45" s="45"/>
      <c r="R45" s="45"/>
      <c r="S45" s="45"/>
      <c r="T45" s="45"/>
      <c r="U45" s="45"/>
      <c r="V45" s="45"/>
      <c r="W45" s="45"/>
      <c r="X45" s="45"/>
      <c r="Y45" s="45"/>
      <c r="Z45" s="45"/>
    </row>
    <row r="46" spans="1:26" ht="57.75" customHeight="1" x14ac:dyDescent="0.2">
      <c r="A46" s="604" t="s">
        <v>77</v>
      </c>
      <c r="B46" s="562"/>
      <c r="C46" s="562"/>
      <c r="D46" s="564"/>
      <c r="E46" s="562"/>
      <c r="F46" s="562"/>
      <c r="G46" s="562"/>
      <c r="H46" s="562"/>
      <c r="I46" s="562"/>
      <c r="J46" s="579"/>
      <c r="K46" s="246" t="s">
        <v>78</v>
      </c>
      <c r="L46" s="848" t="s">
        <v>517</v>
      </c>
      <c r="M46" s="563"/>
      <c r="N46" s="4"/>
      <c r="O46" s="4"/>
      <c r="P46" s="4"/>
      <c r="Q46" s="4"/>
      <c r="R46" s="4"/>
      <c r="S46" s="4"/>
      <c r="T46" s="4"/>
      <c r="U46" s="4"/>
      <c r="V46" s="4"/>
      <c r="W46" s="4"/>
      <c r="X46" s="4"/>
      <c r="Y46" s="4"/>
      <c r="Z46" s="4"/>
    </row>
    <row r="47" spans="1:26" ht="35.25" customHeight="1" x14ac:dyDescent="0.2">
      <c r="A47" s="720" t="s">
        <v>79</v>
      </c>
      <c r="B47" s="562"/>
      <c r="C47" s="562"/>
      <c r="D47" s="562"/>
      <c r="E47" s="562"/>
      <c r="F47" s="562"/>
      <c r="G47" s="562"/>
      <c r="H47" s="562"/>
      <c r="I47" s="562"/>
      <c r="J47" s="562"/>
      <c r="K47" s="562"/>
      <c r="L47" s="562"/>
      <c r="M47" s="563"/>
      <c r="N47" s="4"/>
      <c r="O47" s="4"/>
      <c r="P47" s="4"/>
      <c r="Q47" s="4"/>
      <c r="R47" s="4"/>
      <c r="S47" s="4"/>
      <c r="T47" s="4"/>
      <c r="U47" s="4"/>
      <c r="V47" s="4"/>
      <c r="W47" s="4"/>
      <c r="X47" s="4"/>
      <c r="Y47" s="4"/>
      <c r="Z47" s="4"/>
    </row>
    <row r="48" spans="1:26" ht="30.75" customHeight="1" x14ac:dyDescent="0.2">
      <c r="A48" s="839" t="s">
        <v>161</v>
      </c>
      <c r="B48" s="559"/>
      <c r="C48" s="559"/>
      <c r="D48" s="559"/>
      <c r="E48" s="559"/>
      <c r="F48" s="559"/>
      <c r="G48" s="559"/>
      <c r="H48" s="559"/>
      <c r="I48" s="559"/>
      <c r="J48" s="559"/>
      <c r="K48" s="559"/>
      <c r="L48" s="559"/>
      <c r="M48" s="560"/>
      <c r="N48" s="2"/>
      <c r="O48" s="2"/>
      <c r="P48" s="2"/>
      <c r="Q48" s="2"/>
      <c r="R48" s="2"/>
      <c r="S48" s="2"/>
      <c r="T48" s="2"/>
      <c r="U48" s="2"/>
      <c r="V48" s="2"/>
      <c r="W48" s="2"/>
      <c r="X48" s="2"/>
      <c r="Y48" s="2"/>
      <c r="Z48" s="2"/>
    </row>
    <row r="49" spans="1:26" ht="15.75" customHeight="1" x14ac:dyDescent="0.2">
      <c r="A49" s="846" t="s">
        <v>81</v>
      </c>
      <c r="B49" s="540"/>
      <c r="C49" s="542"/>
      <c r="D49" s="840" t="s">
        <v>309</v>
      </c>
      <c r="E49" s="540"/>
      <c r="F49" s="542"/>
      <c r="G49" s="840" t="s">
        <v>518</v>
      </c>
      <c r="H49" s="540"/>
      <c r="I49" s="540"/>
      <c r="J49" s="542"/>
      <c r="K49" s="48" t="s">
        <v>311</v>
      </c>
      <c r="L49" s="840" t="s">
        <v>312</v>
      </c>
      <c r="M49" s="538"/>
      <c r="N49" s="2"/>
      <c r="O49" s="2"/>
      <c r="P49" s="2"/>
      <c r="Q49" s="2"/>
      <c r="R49" s="2"/>
      <c r="S49" s="2"/>
      <c r="T49" s="2"/>
      <c r="U49" s="2"/>
      <c r="V49" s="2"/>
      <c r="W49" s="2"/>
      <c r="X49" s="2"/>
      <c r="Y49" s="2"/>
      <c r="Z49" s="2"/>
    </row>
    <row r="50" spans="1:26" ht="48" customHeight="1" x14ac:dyDescent="0.2">
      <c r="A50" s="607" t="s">
        <v>85</v>
      </c>
      <c r="B50" s="540"/>
      <c r="C50" s="542"/>
      <c r="D50" s="882"/>
      <c r="E50" s="540"/>
      <c r="F50" s="542"/>
      <c r="G50" s="888"/>
      <c r="H50" s="540"/>
      <c r="I50" s="540"/>
      <c r="J50" s="542"/>
      <c r="K50" s="527"/>
      <c r="L50" s="882"/>
      <c r="M50" s="538"/>
      <c r="N50" s="2"/>
      <c r="O50" s="2"/>
      <c r="P50" s="2"/>
      <c r="Q50" s="2"/>
      <c r="R50" s="2"/>
      <c r="S50" s="2"/>
      <c r="T50" s="2"/>
      <c r="U50" s="2"/>
      <c r="V50" s="2"/>
      <c r="W50" s="2"/>
      <c r="X50" s="2"/>
      <c r="Y50" s="2"/>
      <c r="Z50" s="2"/>
    </row>
    <row r="51" spans="1:26" ht="78" customHeight="1" x14ac:dyDescent="0.2">
      <c r="A51" s="607" t="s">
        <v>162</v>
      </c>
      <c r="B51" s="540"/>
      <c r="C51" s="542"/>
      <c r="D51" s="882"/>
      <c r="E51" s="540"/>
      <c r="F51" s="542"/>
      <c r="G51" s="882"/>
      <c r="H51" s="540"/>
      <c r="I51" s="540"/>
      <c r="J51" s="542"/>
      <c r="K51" s="528"/>
      <c r="L51" s="882"/>
      <c r="M51" s="538"/>
      <c r="N51" s="2"/>
      <c r="O51" s="2"/>
      <c r="P51" s="2"/>
      <c r="Q51" s="2"/>
      <c r="R51" s="2"/>
      <c r="S51" s="2"/>
      <c r="T51" s="2"/>
      <c r="U51" s="2"/>
      <c r="V51" s="2"/>
      <c r="W51" s="2"/>
      <c r="X51" s="2"/>
      <c r="Y51" s="2"/>
      <c r="Z51" s="2"/>
    </row>
    <row r="52" spans="1:26" ht="49.5" customHeight="1" x14ac:dyDescent="0.2">
      <c r="A52" s="607" t="s">
        <v>87</v>
      </c>
      <c r="B52" s="540"/>
      <c r="C52" s="542"/>
      <c r="D52" s="888"/>
      <c r="E52" s="540"/>
      <c r="F52" s="542"/>
      <c r="G52" s="882"/>
      <c r="H52" s="540"/>
      <c r="I52" s="540"/>
      <c r="J52" s="542"/>
      <c r="K52" s="527"/>
      <c r="L52" s="882"/>
      <c r="M52" s="538"/>
      <c r="N52" s="2"/>
      <c r="O52" s="2"/>
      <c r="P52" s="2"/>
      <c r="Q52" s="2"/>
      <c r="R52" s="2"/>
      <c r="S52" s="2"/>
      <c r="T52" s="2"/>
      <c r="U52" s="2"/>
      <c r="V52" s="2"/>
      <c r="W52" s="2"/>
      <c r="X52" s="2"/>
      <c r="Y52" s="2"/>
      <c r="Z52" s="2"/>
    </row>
    <row r="53" spans="1:26" ht="36" customHeight="1" x14ac:dyDescent="0.2">
      <c r="A53" s="607" t="s">
        <v>88</v>
      </c>
      <c r="B53" s="540"/>
      <c r="C53" s="542"/>
      <c r="D53" s="882"/>
      <c r="E53" s="540"/>
      <c r="F53" s="542"/>
      <c r="G53" s="888"/>
      <c r="H53" s="540"/>
      <c r="I53" s="540"/>
      <c r="J53" s="542"/>
      <c r="K53" s="527"/>
      <c r="L53" s="882"/>
      <c r="M53" s="538"/>
      <c r="N53" s="2"/>
      <c r="O53" s="2"/>
      <c r="P53" s="2"/>
      <c r="Q53" s="2"/>
      <c r="R53" s="2"/>
      <c r="S53" s="2"/>
      <c r="T53" s="2"/>
      <c r="U53" s="2"/>
      <c r="V53" s="2"/>
      <c r="W53" s="2"/>
      <c r="X53" s="2"/>
      <c r="Y53" s="2"/>
      <c r="Z53" s="2"/>
    </row>
    <row r="54" spans="1:26" ht="15.75" customHeight="1" x14ac:dyDescent="0.2">
      <c r="A54" s="889" t="s">
        <v>89</v>
      </c>
      <c r="B54" s="545"/>
      <c r="C54" s="596"/>
      <c r="D54" s="884" t="s">
        <v>519</v>
      </c>
      <c r="E54" s="545"/>
      <c r="F54" s="596"/>
      <c r="G54" s="884" t="s">
        <v>519</v>
      </c>
      <c r="H54" s="545"/>
      <c r="I54" s="545"/>
      <c r="J54" s="596"/>
      <c r="K54" s="883" t="s">
        <v>519</v>
      </c>
      <c r="L54" s="884" t="s">
        <v>519</v>
      </c>
      <c r="M54" s="546"/>
      <c r="N54" s="2"/>
      <c r="O54" s="2"/>
      <c r="P54" s="2"/>
      <c r="Q54" s="2"/>
      <c r="R54" s="2"/>
      <c r="S54" s="2"/>
      <c r="T54" s="2"/>
      <c r="U54" s="2"/>
      <c r="V54" s="2"/>
      <c r="W54" s="2"/>
      <c r="X54" s="2"/>
      <c r="Y54" s="2"/>
      <c r="Z54" s="2"/>
    </row>
    <row r="55" spans="1:26" ht="15.75" customHeight="1" x14ac:dyDescent="0.2">
      <c r="A55" s="566"/>
      <c r="B55" s="548"/>
      <c r="C55" s="610"/>
      <c r="D55" s="547"/>
      <c r="E55" s="548"/>
      <c r="F55" s="610"/>
      <c r="G55" s="547"/>
      <c r="H55" s="548"/>
      <c r="I55" s="548"/>
      <c r="J55" s="610"/>
      <c r="K55" s="617"/>
      <c r="L55" s="547"/>
      <c r="M55" s="549"/>
      <c r="N55" s="2"/>
      <c r="O55" s="2"/>
      <c r="P55" s="2"/>
      <c r="Q55" s="2"/>
      <c r="R55" s="2"/>
      <c r="S55" s="2"/>
      <c r="T55" s="2"/>
      <c r="U55" s="2"/>
      <c r="V55" s="2"/>
      <c r="W55" s="2"/>
      <c r="X55" s="2"/>
      <c r="Y55" s="2"/>
      <c r="Z55" s="2"/>
    </row>
    <row r="56" spans="1:26" ht="15.75" customHeight="1" x14ac:dyDescent="0.2">
      <c r="A56" s="566"/>
      <c r="B56" s="548"/>
      <c r="C56" s="610"/>
      <c r="D56" s="547"/>
      <c r="E56" s="548"/>
      <c r="F56" s="610"/>
      <c r="G56" s="547"/>
      <c r="H56" s="548"/>
      <c r="I56" s="548"/>
      <c r="J56" s="610"/>
      <c r="K56" s="617"/>
      <c r="L56" s="547"/>
      <c r="M56" s="549"/>
      <c r="N56" s="2"/>
      <c r="O56" s="2"/>
      <c r="P56" s="2"/>
      <c r="Q56" s="2"/>
      <c r="R56" s="2"/>
      <c r="S56" s="2"/>
      <c r="T56" s="2"/>
      <c r="U56" s="2"/>
      <c r="V56" s="2"/>
      <c r="W56" s="2"/>
      <c r="X56" s="2"/>
      <c r="Y56" s="2"/>
      <c r="Z56" s="2"/>
    </row>
    <row r="57" spans="1:26" ht="15.75" customHeight="1" x14ac:dyDescent="0.2">
      <c r="A57" s="567"/>
      <c r="B57" s="568"/>
      <c r="C57" s="597"/>
      <c r="D57" s="611"/>
      <c r="E57" s="568"/>
      <c r="F57" s="597"/>
      <c r="G57" s="611"/>
      <c r="H57" s="568"/>
      <c r="I57" s="568"/>
      <c r="J57" s="597"/>
      <c r="K57" s="585"/>
      <c r="L57" s="611"/>
      <c r="M57" s="569"/>
      <c r="N57" s="2"/>
      <c r="O57" s="2"/>
      <c r="P57" s="2"/>
      <c r="Q57" s="2"/>
      <c r="R57" s="2"/>
      <c r="S57" s="2"/>
      <c r="T57" s="2"/>
      <c r="U57" s="2"/>
      <c r="V57" s="2"/>
      <c r="W57" s="2"/>
      <c r="X57" s="2"/>
      <c r="Y57" s="2"/>
      <c r="Z57" s="2"/>
    </row>
    <row r="58" spans="1:26" ht="48.75" customHeight="1" x14ac:dyDescent="0.2">
      <c r="A58" s="846" t="s">
        <v>163</v>
      </c>
      <c r="B58" s="540"/>
      <c r="C58" s="542"/>
      <c r="D58" s="885" t="s">
        <v>520</v>
      </c>
      <c r="E58" s="562"/>
      <c r="F58" s="579"/>
      <c r="G58" s="886" t="s">
        <v>521</v>
      </c>
      <c r="H58" s="562"/>
      <c r="I58" s="562"/>
      <c r="J58" s="579"/>
      <c r="K58" s="529" t="s">
        <v>522</v>
      </c>
      <c r="L58" s="887" t="s">
        <v>523</v>
      </c>
      <c r="M58" s="538"/>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
    <row r="260" spans="1:26" ht="15.75" customHeight="1" x14ac:dyDescent="0.2"/>
    <row r="261" spans="1:26" ht="15.75" customHeight="1" x14ac:dyDescent="0.2"/>
    <row r="262" spans="1:26" ht="15.75" customHeight="1" x14ac:dyDescent="0.2"/>
    <row r="263" spans="1:26" ht="15.75" customHeight="1" x14ac:dyDescent="0.2"/>
    <row r="264" spans="1:26" ht="15.75" customHeight="1" x14ac:dyDescent="0.2"/>
    <row r="265" spans="1:26" ht="15.75" customHeight="1" x14ac:dyDescent="0.2"/>
    <row r="266" spans="1:26" ht="15.75" customHeight="1" x14ac:dyDescent="0.2"/>
    <row r="267" spans="1:26" ht="15.75" customHeight="1" x14ac:dyDescent="0.2"/>
    <row r="268" spans="1:26" ht="15.75" customHeight="1" x14ac:dyDescent="0.2"/>
    <row r="269" spans="1:26" ht="15.75" customHeight="1" x14ac:dyDescent="0.2"/>
    <row r="270" spans="1:26" ht="15.75" customHeight="1" x14ac:dyDescent="0.2"/>
    <row r="271" spans="1:26" ht="15.75" customHeight="1" x14ac:dyDescent="0.2"/>
    <row r="272" spans="1:26"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7">
    <mergeCell ref="G53:J53"/>
    <mergeCell ref="L53:M53"/>
    <mergeCell ref="G49:J49"/>
    <mergeCell ref="L49:M49"/>
    <mergeCell ref="G50:J50"/>
    <mergeCell ref="L50:M50"/>
    <mergeCell ref="G51:J51"/>
    <mergeCell ref="L51:M51"/>
    <mergeCell ref="L52:M52"/>
    <mergeCell ref="A45:C45"/>
    <mergeCell ref="D45:J45"/>
    <mergeCell ref="L45:M45"/>
    <mergeCell ref="D46:J46"/>
    <mergeCell ref="L46:M46"/>
    <mergeCell ref="D43:F44"/>
    <mergeCell ref="G43:J44"/>
    <mergeCell ref="K43:K44"/>
    <mergeCell ref="L43:M44"/>
    <mergeCell ref="A31:M31"/>
    <mergeCell ref="A32:F32"/>
    <mergeCell ref="G32:M33"/>
    <mergeCell ref="G34:M40"/>
    <mergeCell ref="A41:M41"/>
    <mergeCell ref="A42:M42"/>
    <mergeCell ref="A43:C44"/>
    <mergeCell ref="A51:C51"/>
    <mergeCell ref="D51:F51"/>
    <mergeCell ref="K54:K57"/>
    <mergeCell ref="L54:M57"/>
    <mergeCell ref="A58:C58"/>
    <mergeCell ref="D58:F58"/>
    <mergeCell ref="G58:J58"/>
    <mergeCell ref="L58:M58"/>
    <mergeCell ref="A52:C52"/>
    <mergeCell ref="D52:F52"/>
    <mergeCell ref="A53:C53"/>
    <mergeCell ref="D53:F53"/>
    <mergeCell ref="A54:C57"/>
    <mergeCell ref="D54:F57"/>
    <mergeCell ref="G54:J57"/>
    <mergeCell ref="G52:J52"/>
    <mergeCell ref="A46:C46"/>
    <mergeCell ref="A49:C49"/>
    <mergeCell ref="D49:F49"/>
    <mergeCell ref="A50:C50"/>
    <mergeCell ref="D50:F50"/>
    <mergeCell ref="A47:M47"/>
    <mergeCell ref="A48:M48"/>
    <mergeCell ref="A15:C16"/>
    <mergeCell ref="A28:C29"/>
    <mergeCell ref="D29:F29"/>
    <mergeCell ref="G29:K29"/>
    <mergeCell ref="L29:M29"/>
    <mergeCell ref="D28:F28"/>
    <mergeCell ref="G28:K28"/>
    <mergeCell ref="A17:C22"/>
    <mergeCell ref="A26:C26"/>
    <mergeCell ref="D26:M26"/>
    <mergeCell ref="A27:C27"/>
    <mergeCell ref="D27:J27"/>
    <mergeCell ref="L27:M27"/>
    <mergeCell ref="L28:M28"/>
    <mergeCell ref="R10:Y10"/>
    <mergeCell ref="A11:C11"/>
    <mergeCell ref="D11:M11"/>
    <mergeCell ref="R11:R12"/>
    <mergeCell ref="T11:X11"/>
    <mergeCell ref="A12:C12"/>
    <mergeCell ref="D12:M12"/>
    <mergeCell ref="A1:M3"/>
    <mergeCell ref="A4:M4"/>
    <mergeCell ref="A5:M5"/>
    <mergeCell ref="A6:M6"/>
    <mergeCell ref="A7:C7"/>
    <mergeCell ref="D7:M7"/>
    <mergeCell ref="A23:M23"/>
    <mergeCell ref="A24:M24"/>
    <mergeCell ref="A25:M25"/>
    <mergeCell ref="D8:J8"/>
    <mergeCell ref="L8:M8"/>
    <mergeCell ref="A8:C8"/>
    <mergeCell ref="A9:M9"/>
    <mergeCell ref="A10:M10"/>
    <mergeCell ref="L13:M13"/>
    <mergeCell ref="L14:M14"/>
    <mergeCell ref="G14:J14"/>
    <mergeCell ref="D15:M15"/>
    <mergeCell ref="A13:C13"/>
    <mergeCell ref="D13:J13"/>
    <mergeCell ref="A14:C14"/>
    <mergeCell ref="D14:F14"/>
    <mergeCell ref="L16:M16"/>
    <mergeCell ref="D17:M17"/>
    <mergeCell ref="D16:F16"/>
    <mergeCell ref="G16:J16"/>
    <mergeCell ref="I18:M22"/>
    <mergeCell ref="D20:H22"/>
  </mergeCells>
  <dataValidations count="6">
    <dataValidation type="list" allowBlank="1" showInputMessage="1" showErrorMessage="1" prompt=" - " sqref="D8" xr:uid="{00000000-0002-0000-1000-000000000000}">
      <formula1>$A$136:$A$138</formula1>
    </dataValidation>
    <dataValidation type="list" allowBlank="1" showInputMessage="1" showErrorMessage="1" prompt=" - " sqref="D7" xr:uid="{00000000-0002-0000-1000-000001000000}">
      <formula1>$A$146:$A$150</formula1>
    </dataValidation>
    <dataValidation type="list" allowBlank="1" showInputMessage="1" showErrorMessage="1" prompt=" - " sqref="D13" xr:uid="{00000000-0002-0000-1000-000002000000}">
      <formula1>$A$122:$A$129</formula1>
    </dataValidation>
    <dataValidation type="list" allowBlank="1" showInputMessage="1" showErrorMessage="1" prompt=" - " sqref="D50:D53 G50:G53 K50:L53" xr:uid="{00000000-0002-0000-1000-000003000000}">
      <formula1>$A$153:$A$156</formula1>
    </dataValidation>
    <dataValidation type="list" allowBlank="1" showInputMessage="1" showErrorMessage="1" prompt=" - " sqref="D12" xr:uid="{00000000-0002-0000-1000-000004000000}">
      <formula1>$A$111:$A$116</formula1>
    </dataValidation>
    <dataValidation type="list" allowBlank="1" showInputMessage="1" showErrorMessage="1" prompt=" - " sqref="L8" xr:uid="{00000000-0002-0000-1000-000005000000}">
      <formula1>$B$118:$B$130</formula1>
    </dataValidation>
  </dataValidations>
  <pageMargins left="0.7" right="0.7" top="0.75" bottom="0.75" header="0" footer="0"/>
  <pageSetup orientation="landscape"/>
  <headerFooter>
    <oddFooter>&amp;LV5-20-05-2022</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000"/>
  <sheetViews>
    <sheetView workbookViewId="0"/>
  </sheetViews>
  <sheetFormatPr baseColWidth="10" defaultColWidth="12.5703125" defaultRowHeight="15" customHeight="1" x14ac:dyDescent="0.2"/>
  <cols>
    <col min="1" max="8" width="10" customWidth="1"/>
  </cols>
  <sheetData>
    <row r="1" spans="1:8" ht="12.75" customHeight="1" x14ac:dyDescent="0.2">
      <c r="A1" s="894" t="s">
        <v>524</v>
      </c>
      <c r="B1" s="548"/>
      <c r="D1" s="63"/>
      <c r="E1" s="63"/>
      <c r="F1" s="63"/>
      <c r="G1" s="63"/>
    </row>
    <row r="2" spans="1:8" ht="12.75" customHeight="1" x14ac:dyDescent="0.2">
      <c r="A2" s="548"/>
      <c r="B2" s="548"/>
      <c r="C2" s="530" t="s">
        <v>525</v>
      </c>
      <c r="D2" s="531" t="s">
        <v>526</v>
      </c>
      <c r="E2" s="531" t="s">
        <v>527</v>
      </c>
      <c r="F2" s="531" t="s">
        <v>528</v>
      </c>
      <c r="G2" s="531" t="s">
        <v>528</v>
      </c>
      <c r="H2" s="530"/>
    </row>
    <row r="3" spans="1:8" ht="12.75" customHeight="1" x14ac:dyDescent="0.2">
      <c r="B3" s="530" t="s">
        <v>529</v>
      </c>
      <c r="C3" s="530">
        <v>100</v>
      </c>
      <c r="D3" s="530">
        <v>5</v>
      </c>
      <c r="E3" s="530">
        <v>15</v>
      </c>
      <c r="F3" s="530">
        <v>30</v>
      </c>
      <c r="G3" s="530">
        <v>50</v>
      </c>
      <c r="H3" s="530"/>
    </row>
    <row r="4" spans="1:8" ht="12.75" customHeight="1" x14ac:dyDescent="0.2">
      <c r="B4" s="895" t="s">
        <v>530</v>
      </c>
      <c r="C4" s="896">
        <v>100</v>
      </c>
      <c r="D4" s="532">
        <v>5</v>
      </c>
      <c r="E4" s="532">
        <v>10</v>
      </c>
      <c r="F4" s="532">
        <v>5</v>
      </c>
      <c r="G4" s="532">
        <v>80</v>
      </c>
    </row>
    <row r="5" spans="1:8" ht="12.75" customHeight="1" x14ac:dyDescent="0.2">
      <c r="B5" s="639"/>
      <c r="C5" s="639"/>
      <c r="D5" s="533">
        <v>5</v>
      </c>
      <c r="E5" s="533">
        <v>15</v>
      </c>
      <c r="F5" s="533">
        <f>E5+F4</f>
        <v>20</v>
      </c>
      <c r="G5" s="533">
        <f>G4+F5</f>
        <v>100</v>
      </c>
      <c r="H5" s="530"/>
    </row>
    <row r="6" spans="1:8" ht="12.75" customHeight="1" x14ac:dyDescent="0.2">
      <c r="B6" s="530" t="s">
        <v>531</v>
      </c>
      <c r="C6" s="530">
        <v>100</v>
      </c>
      <c r="D6" s="530">
        <v>100</v>
      </c>
      <c r="E6" s="530">
        <v>100</v>
      </c>
      <c r="F6" s="530">
        <v>100</v>
      </c>
      <c r="G6" s="530">
        <v>100</v>
      </c>
      <c r="H6" s="530"/>
    </row>
    <row r="7" spans="1:8" ht="12.75" customHeight="1" x14ac:dyDescent="0.2"/>
    <row r="8" spans="1:8" ht="12.75" customHeight="1" x14ac:dyDescent="0.2"/>
    <row r="9" spans="1:8" ht="12.75" customHeight="1" x14ac:dyDescent="0.2"/>
    <row r="10" spans="1:8" ht="12.75" customHeight="1" x14ac:dyDescent="0.2"/>
    <row r="11" spans="1:8" ht="12.75" customHeight="1" x14ac:dyDescent="0.2"/>
    <row r="12" spans="1:8" ht="12.75" customHeight="1" x14ac:dyDescent="0.2"/>
    <row r="13" spans="1:8" ht="12.75" customHeight="1" x14ac:dyDescent="0.2"/>
    <row r="14" spans="1:8" ht="12.75" customHeight="1" x14ac:dyDescent="0.2"/>
    <row r="15" spans="1:8" ht="12.75" customHeight="1" x14ac:dyDescent="0.2"/>
    <row r="16" spans="1:8"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A1:B2"/>
    <mergeCell ref="B4:B5"/>
    <mergeCell ref="C4:C5"/>
  </mergeCell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E1000"/>
  <sheetViews>
    <sheetView workbookViewId="0"/>
  </sheetViews>
  <sheetFormatPr baseColWidth="10" defaultColWidth="12.5703125" defaultRowHeight="15" customHeight="1" x14ac:dyDescent="0.2"/>
  <cols>
    <col min="1" max="1" width="15" customWidth="1"/>
    <col min="2" max="2" width="11.42578125" customWidth="1"/>
    <col min="3" max="3" width="10.5703125" customWidth="1"/>
    <col min="4" max="4" width="15" customWidth="1"/>
    <col min="5" max="5" width="12.42578125" customWidth="1"/>
    <col min="6" max="6" width="30" customWidth="1"/>
    <col min="7" max="7" width="32.42578125" customWidth="1"/>
    <col min="8" max="31" width="2.5703125" customWidth="1"/>
  </cols>
  <sheetData>
    <row r="1" spans="1:31" ht="35.25" customHeight="1" x14ac:dyDescent="0.2">
      <c r="A1" s="898"/>
      <c r="B1" s="899"/>
      <c r="C1" s="899"/>
      <c r="D1" s="534" t="s">
        <v>532</v>
      </c>
      <c r="E1" s="901" t="s">
        <v>108</v>
      </c>
      <c r="F1" s="555"/>
      <c r="G1" s="555"/>
      <c r="H1" s="555"/>
      <c r="I1" s="555"/>
      <c r="J1" s="555"/>
      <c r="K1" s="555"/>
      <c r="L1" s="555"/>
      <c r="M1" s="555"/>
      <c r="N1" s="555"/>
      <c r="O1" s="555"/>
      <c r="P1" s="555"/>
      <c r="Q1" s="555"/>
      <c r="R1" s="555"/>
      <c r="S1" s="555"/>
      <c r="T1" s="555"/>
      <c r="U1" s="555"/>
      <c r="V1" s="555"/>
      <c r="W1" s="555"/>
      <c r="X1" s="555"/>
      <c r="Y1" s="555"/>
      <c r="Z1" s="555"/>
      <c r="AA1" s="555"/>
      <c r="AB1" s="555"/>
      <c r="AC1" s="555"/>
      <c r="AD1" s="555"/>
      <c r="AE1" s="556"/>
    </row>
    <row r="2" spans="1:31" ht="40.5" customHeight="1" x14ac:dyDescent="0.2">
      <c r="A2" s="900"/>
      <c r="B2" s="548"/>
      <c r="C2" s="548"/>
      <c r="D2" s="534" t="s">
        <v>533</v>
      </c>
      <c r="E2" s="902" t="s">
        <v>534</v>
      </c>
      <c r="F2" s="555"/>
      <c r="G2" s="556"/>
      <c r="H2" s="903" t="s">
        <v>535</v>
      </c>
      <c r="I2" s="581"/>
      <c r="J2" s="581"/>
      <c r="K2" s="581"/>
      <c r="L2" s="582"/>
      <c r="M2" s="904" t="s">
        <v>536</v>
      </c>
      <c r="N2" s="581"/>
      <c r="O2" s="581"/>
      <c r="P2" s="581"/>
      <c r="Q2" s="581"/>
      <c r="R2" s="582"/>
      <c r="S2" s="903" t="s">
        <v>326</v>
      </c>
      <c r="T2" s="581"/>
      <c r="U2" s="581"/>
      <c r="V2" s="581"/>
      <c r="W2" s="581"/>
      <c r="X2" s="581"/>
      <c r="Y2" s="582"/>
      <c r="Z2" s="904">
        <v>5</v>
      </c>
      <c r="AA2" s="581"/>
      <c r="AB2" s="581"/>
      <c r="AC2" s="581"/>
      <c r="AD2" s="581"/>
      <c r="AE2" s="582"/>
    </row>
    <row r="3" spans="1:31" ht="12.75" customHeight="1" x14ac:dyDescent="0.2">
      <c r="A3" s="535"/>
      <c r="B3" s="897"/>
      <c r="C3" s="548"/>
      <c r="D3" s="548"/>
      <c r="E3" s="548"/>
      <c r="F3" s="548"/>
      <c r="G3" s="63"/>
      <c r="H3" s="63"/>
      <c r="I3" s="63"/>
      <c r="J3" s="63"/>
      <c r="K3" s="63"/>
      <c r="L3" s="63"/>
      <c r="M3" s="63"/>
      <c r="N3" s="63"/>
      <c r="O3" s="63"/>
      <c r="P3" s="63"/>
      <c r="Q3" s="63"/>
      <c r="R3" s="63"/>
      <c r="S3" s="63"/>
      <c r="T3" s="63"/>
      <c r="U3" s="63"/>
      <c r="V3" s="63"/>
      <c r="W3" s="63"/>
      <c r="X3" s="63"/>
      <c r="Y3" s="63"/>
      <c r="Z3" s="63"/>
      <c r="AA3" s="63"/>
      <c r="AB3" s="63"/>
      <c r="AC3" s="63"/>
      <c r="AD3" s="63"/>
      <c r="AE3" s="63"/>
    </row>
    <row r="4" spans="1:31" ht="12.75" customHeight="1" x14ac:dyDescent="0.2">
      <c r="A4" s="535"/>
      <c r="B4" s="897"/>
      <c r="C4" s="548"/>
      <c r="D4" s="536"/>
      <c r="E4" s="536"/>
      <c r="F4" s="536"/>
      <c r="G4" s="63"/>
      <c r="H4" s="63"/>
      <c r="I4" s="63"/>
      <c r="J4" s="63"/>
      <c r="K4" s="63"/>
      <c r="L4" s="63"/>
      <c r="M4" s="63"/>
      <c r="N4" s="63"/>
      <c r="O4" s="63"/>
      <c r="P4" s="63"/>
      <c r="Q4" s="63"/>
      <c r="R4" s="63"/>
      <c r="S4" s="63"/>
      <c r="T4" s="63"/>
      <c r="U4" s="63"/>
      <c r="V4" s="63"/>
      <c r="W4" s="63"/>
      <c r="X4" s="63"/>
      <c r="Y4" s="63"/>
      <c r="Z4" s="63"/>
      <c r="AA4" s="63"/>
      <c r="AB4" s="63"/>
      <c r="AC4" s="63"/>
      <c r="AD4" s="63"/>
      <c r="AE4" s="63"/>
    </row>
    <row r="5" spans="1:31" ht="12.75" customHeight="1" x14ac:dyDescent="0.2">
      <c r="A5" s="535" t="str">
        <f>CONCATENATE("V",Z2,"-16-12-2021")</f>
        <v>V5-16-12-2021</v>
      </c>
      <c r="B5" s="897"/>
      <c r="C5" s="548"/>
      <c r="D5" s="536"/>
      <c r="E5" s="536"/>
      <c r="F5" s="536"/>
      <c r="G5" s="63"/>
      <c r="H5" s="63"/>
      <c r="I5" s="63"/>
      <c r="J5" s="63"/>
      <c r="K5" s="63"/>
      <c r="L5" s="63"/>
      <c r="M5" s="63"/>
      <c r="N5" s="63"/>
      <c r="O5" s="63"/>
      <c r="P5" s="63"/>
      <c r="Q5" s="63"/>
      <c r="R5" s="63"/>
      <c r="S5" s="63"/>
      <c r="T5" s="63"/>
      <c r="U5" s="63"/>
      <c r="V5" s="63"/>
      <c r="W5" s="63"/>
      <c r="X5" s="63"/>
      <c r="Y5" s="63"/>
      <c r="Z5" s="63"/>
      <c r="AA5" s="63"/>
      <c r="AB5" s="63"/>
      <c r="AC5" s="63"/>
      <c r="AD5" s="63"/>
      <c r="AE5" s="63"/>
    </row>
    <row r="6" spans="1:31" ht="12.75" customHeight="1" x14ac:dyDescent="0.2">
      <c r="A6" s="535"/>
      <c r="B6" s="535"/>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row>
    <row r="7" spans="1:31" ht="12.75" customHeight="1" x14ac:dyDescent="0.2">
      <c r="A7" s="535"/>
      <c r="B7" s="535"/>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row>
    <row r="8" spans="1:31" ht="12.75" customHeight="1" x14ac:dyDescent="0.2">
      <c r="A8" s="535"/>
      <c r="B8" s="535"/>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row>
    <row r="9" spans="1:31" ht="12.75" customHeight="1" x14ac:dyDescent="0.2">
      <c r="A9" s="535"/>
      <c r="B9" s="535"/>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row>
    <row r="10" spans="1:31" ht="12.75" customHeight="1" x14ac:dyDescent="0.2">
      <c r="A10" s="535"/>
      <c r="B10" s="535"/>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row>
    <row r="11" spans="1:31" ht="12.75" customHeight="1" x14ac:dyDescent="0.2">
      <c r="A11" s="535"/>
      <c r="B11" s="535"/>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row>
    <row r="12" spans="1:31" ht="12.75" customHeight="1" x14ac:dyDescent="0.2">
      <c r="A12" s="535"/>
      <c r="B12" s="535"/>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row>
    <row r="13" spans="1:31" ht="12.75" customHeight="1" x14ac:dyDescent="0.2">
      <c r="A13" s="535"/>
      <c r="B13" s="535"/>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row>
    <row r="14" spans="1:31" ht="12.75" customHeight="1" x14ac:dyDescent="0.2">
      <c r="A14" s="535"/>
      <c r="B14" s="535"/>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row>
    <row r="15" spans="1:31" ht="12.75" customHeight="1" x14ac:dyDescent="0.2">
      <c r="A15" s="535"/>
      <c r="B15" s="535"/>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row>
    <row r="16" spans="1:31" ht="12.75" customHeight="1" x14ac:dyDescent="0.2">
      <c r="A16" s="535"/>
      <c r="B16" s="535"/>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row>
    <row r="17" spans="1:31" ht="12.75" customHeight="1" x14ac:dyDescent="0.2">
      <c r="A17" s="535"/>
      <c r="B17" s="535"/>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row>
    <row r="18" spans="1:31" ht="12.75" customHeight="1" x14ac:dyDescent="0.2">
      <c r="A18" s="535"/>
      <c r="B18" s="535"/>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row>
    <row r="19" spans="1:31" ht="12.75" customHeight="1" x14ac:dyDescent="0.2">
      <c r="A19" s="535"/>
      <c r="B19" s="535"/>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row>
    <row r="20" spans="1:31" ht="12.75" customHeight="1" x14ac:dyDescent="0.2">
      <c r="A20" s="535"/>
      <c r="B20" s="535"/>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row>
    <row r="21" spans="1:31" ht="12.75" customHeight="1" x14ac:dyDescent="0.2">
      <c r="A21" s="535"/>
      <c r="B21" s="535"/>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row>
    <row r="22" spans="1:31" ht="12.75" customHeight="1" x14ac:dyDescent="0.2">
      <c r="A22" s="535"/>
      <c r="B22" s="535"/>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row>
    <row r="23" spans="1:31" ht="12.75" customHeight="1" x14ac:dyDescent="0.2">
      <c r="A23" s="535"/>
      <c r="B23" s="535"/>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row>
    <row r="24" spans="1:31" ht="12.75" customHeight="1" x14ac:dyDescent="0.2">
      <c r="A24" s="535"/>
      <c r="B24" s="535"/>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row>
    <row r="25" spans="1:31" ht="12.75" customHeight="1" x14ac:dyDescent="0.2">
      <c r="A25" s="535"/>
      <c r="B25" s="535"/>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row>
    <row r="26" spans="1:31" ht="12.75" customHeight="1" x14ac:dyDescent="0.2">
      <c r="A26" s="535"/>
      <c r="B26" s="535"/>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row>
    <row r="27" spans="1:31" ht="12.75" customHeight="1" x14ac:dyDescent="0.2">
      <c r="A27" s="535"/>
      <c r="B27" s="535"/>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row>
    <row r="28" spans="1:31" ht="12.75" customHeight="1" x14ac:dyDescent="0.2">
      <c r="A28" s="535"/>
      <c r="B28" s="535"/>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row>
    <row r="29" spans="1:31" ht="12.75" customHeight="1" x14ac:dyDescent="0.2">
      <c r="A29" s="535"/>
      <c r="B29" s="535"/>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row>
    <row r="30" spans="1:31" ht="12.75" customHeight="1" x14ac:dyDescent="0.2">
      <c r="A30" s="535"/>
      <c r="B30" s="535"/>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row>
    <row r="31" spans="1:31" ht="12.75" customHeight="1" x14ac:dyDescent="0.2">
      <c r="A31" s="535"/>
      <c r="B31" s="535"/>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row>
    <row r="32" spans="1:31" ht="12.75" customHeight="1" x14ac:dyDescent="0.2">
      <c r="A32" s="535"/>
      <c r="B32" s="535"/>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row>
    <row r="33" spans="1:31" ht="12.75" customHeight="1" x14ac:dyDescent="0.2">
      <c r="A33" s="535"/>
      <c r="B33" s="535"/>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row>
    <row r="34" spans="1:31" ht="12.75" customHeight="1" x14ac:dyDescent="0.2">
      <c r="A34" s="535"/>
      <c r="B34" s="535"/>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row>
    <row r="35" spans="1:31" ht="12.75" customHeight="1" x14ac:dyDescent="0.2">
      <c r="A35" s="535"/>
      <c r="B35" s="535"/>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row>
    <row r="36" spans="1:31" ht="12.75" customHeight="1" x14ac:dyDescent="0.2">
      <c r="A36" s="535"/>
      <c r="B36" s="535"/>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row>
    <row r="37" spans="1:31" ht="12.75" customHeight="1" x14ac:dyDescent="0.2">
      <c r="A37" s="535"/>
      <c r="B37" s="535"/>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row>
    <row r="38" spans="1:31" ht="12.75" customHeight="1" x14ac:dyDescent="0.2">
      <c r="A38" s="535"/>
      <c r="B38" s="535"/>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row>
    <row r="39" spans="1:31" ht="12.75" customHeight="1" x14ac:dyDescent="0.2">
      <c r="A39" s="535"/>
      <c r="B39" s="535"/>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row>
    <row r="40" spans="1:31" ht="12.75" customHeight="1" x14ac:dyDescent="0.2">
      <c r="A40" s="535"/>
      <c r="B40" s="535"/>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row>
    <row r="41" spans="1:31" ht="12.75" customHeight="1" x14ac:dyDescent="0.2">
      <c r="A41" s="535"/>
      <c r="B41" s="535"/>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row>
    <row r="42" spans="1:31" ht="12.75" customHeight="1" x14ac:dyDescent="0.2">
      <c r="A42" s="535"/>
      <c r="B42" s="535"/>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row>
    <row r="43" spans="1:31" ht="12.75" customHeight="1" x14ac:dyDescent="0.2">
      <c r="A43" s="535"/>
      <c r="B43" s="535"/>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row>
    <row r="44" spans="1:31" ht="12.75" customHeight="1" x14ac:dyDescent="0.2">
      <c r="A44" s="535"/>
      <c r="B44" s="535"/>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row>
    <row r="45" spans="1:31" ht="12.75" customHeight="1" x14ac:dyDescent="0.2">
      <c r="A45" s="535"/>
      <c r="B45" s="535"/>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row>
    <row r="46" spans="1:31" ht="12.75" customHeight="1" x14ac:dyDescent="0.2">
      <c r="A46" s="535"/>
      <c r="B46" s="535"/>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row>
    <row r="47" spans="1:31" ht="12.75" customHeight="1" x14ac:dyDescent="0.2">
      <c r="A47" s="535"/>
      <c r="B47" s="535"/>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row>
    <row r="48" spans="1:31" ht="12.75" customHeight="1" x14ac:dyDescent="0.2">
      <c r="A48" s="535"/>
      <c r="B48" s="535"/>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row>
    <row r="49" spans="1:31" ht="12.75" customHeight="1" x14ac:dyDescent="0.2">
      <c r="A49" s="535"/>
      <c r="B49" s="535"/>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row>
    <row r="50" spans="1:31" ht="12.75" customHeight="1" x14ac:dyDescent="0.2">
      <c r="A50" s="535"/>
      <c r="B50" s="535"/>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row>
    <row r="51" spans="1:31" ht="12.75" customHeight="1" x14ac:dyDescent="0.2">
      <c r="A51" s="535"/>
      <c r="B51" s="535"/>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row>
    <row r="52" spans="1:31" ht="12.75" customHeight="1" x14ac:dyDescent="0.2">
      <c r="A52" s="535"/>
      <c r="B52" s="535"/>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row>
    <row r="53" spans="1:31" ht="12.75" customHeight="1" x14ac:dyDescent="0.2">
      <c r="A53" s="535"/>
      <c r="B53" s="535"/>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row>
    <row r="54" spans="1:31" ht="12.75" customHeight="1" x14ac:dyDescent="0.2">
      <c r="A54" s="535"/>
      <c r="B54" s="535"/>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row>
    <row r="55" spans="1:31" ht="12.75" customHeight="1" x14ac:dyDescent="0.2">
      <c r="A55" s="535"/>
      <c r="B55" s="535"/>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row>
    <row r="56" spans="1:31" ht="12.75" customHeight="1" x14ac:dyDescent="0.2">
      <c r="A56" s="535"/>
      <c r="B56" s="535"/>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row>
    <row r="57" spans="1:31" ht="12.75" customHeight="1" x14ac:dyDescent="0.2">
      <c r="A57" s="535"/>
      <c r="B57" s="535"/>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row>
    <row r="58" spans="1:31" ht="12.75" customHeight="1" x14ac:dyDescent="0.2">
      <c r="A58" s="535"/>
      <c r="B58" s="535"/>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row>
    <row r="59" spans="1:31" ht="12.75" customHeight="1" x14ac:dyDescent="0.2">
      <c r="A59" s="535"/>
      <c r="B59" s="535"/>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row>
    <row r="60" spans="1:31" ht="12.75" customHeight="1" x14ac:dyDescent="0.2">
      <c r="A60" s="535"/>
      <c r="B60" s="535"/>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row>
    <row r="61" spans="1:31" ht="12.75" customHeight="1" x14ac:dyDescent="0.2">
      <c r="A61" s="535"/>
      <c r="B61" s="535"/>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row>
    <row r="62" spans="1:31" ht="12.75" customHeight="1" x14ac:dyDescent="0.2">
      <c r="A62" s="535"/>
      <c r="B62" s="535"/>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row>
    <row r="63" spans="1:31" ht="12.75" customHeight="1" x14ac:dyDescent="0.2">
      <c r="A63" s="535"/>
      <c r="B63" s="535"/>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row>
    <row r="64" spans="1:31" ht="12.75" customHeight="1" x14ac:dyDescent="0.2">
      <c r="A64" s="535"/>
      <c r="B64" s="535"/>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row>
    <row r="65" spans="1:31" ht="12.75" customHeight="1" x14ac:dyDescent="0.2">
      <c r="A65" s="535"/>
      <c r="B65" s="535"/>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row>
    <row r="66" spans="1:31" ht="12.75" customHeight="1" x14ac:dyDescent="0.2">
      <c r="A66" s="535"/>
      <c r="B66" s="535"/>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row>
    <row r="67" spans="1:31" ht="12.75" customHeight="1" x14ac:dyDescent="0.2">
      <c r="A67" s="535"/>
      <c r="B67" s="535"/>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row>
    <row r="68" spans="1:31" ht="12.75" customHeight="1" x14ac:dyDescent="0.2">
      <c r="A68" s="535"/>
      <c r="B68" s="535"/>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row>
    <row r="69" spans="1:31" ht="12.75" customHeight="1" x14ac:dyDescent="0.2">
      <c r="A69" s="535"/>
      <c r="B69" s="535"/>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row>
    <row r="70" spans="1:31" ht="12.75" customHeight="1" x14ac:dyDescent="0.2">
      <c r="A70" s="535"/>
      <c r="B70" s="535"/>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row>
    <row r="71" spans="1:31" ht="12.75" customHeight="1" x14ac:dyDescent="0.2">
      <c r="A71" s="535"/>
      <c r="B71" s="535"/>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row>
    <row r="72" spans="1:31" ht="12.75" customHeight="1" x14ac:dyDescent="0.2">
      <c r="A72" s="535"/>
      <c r="B72" s="535"/>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row>
    <row r="73" spans="1:31" ht="12.75" customHeight="1" x14ac:dyDescent="0.2">
      <c r="A73" s="535"/>
      <c r="B73" s="535"/>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row>
    <row r="74" spans="1:31" ht="12.75" customHeight="1" x14ac:dyDescent="0.2">
      <c r="A74" s="535"/>
      <c r="B74" s="535"/>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row>
    <row r="75" spans="1:31" ht="12.75" customHeight="1" x14ac:dyDescent="0.2">
      <c r="A75" s="535"/>
      <c r="B75" s="535"/>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row>
    <row r="76" spans="1:31" ht="12.75" customHeight="1" x14ac:dyDescent="0.2">
      <c r="A76" s="535"/>
      <c r="B76" s="535"/>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row>
    <row r="77" spans="1:31" ht="12.75" customHeight="1" x14ac:dyDescent="0.2">
      <c r="A77" s="535"/>
      <c r="B77" s="535"/>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row>
    <row r="78" spans="1:31" ht="12.75" customHeight="1" x14ac:dyDescent="0.2">
      <c r="A78" s="535"/>
      <c r="B78" s="535"/>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row>
    <row r="79" spans="1:31" ht="12.75" customHeight="1" x14ac:dyDescent="0.2">
      <c r="A79" s="535"/>
      <c r="B79" s="535"/>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row>
    <row r="80" spans="1:31" ht="12.75" customHeight="1" x14ac:dyDescent="0.2">
      <c r="A80" s="535"/>
      <c r="B80" s="535"/>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row>
    <row r="81" spans="1:31" ht="12.75" customHeight="1" x14ac:dyDescent="0.2">
      <c r="A81" s="535"/>
      <c r="B81" s="535"/>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row>
    <row r="82" spans="1:31" ht="12.75" customHeight="1" x14ac:dyDescent="0.2">
      <c r="A82" s="535"/>
      <c r="B82" s="535"/>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row>
    <row r="83" spans="1:31" ht="12.75" customHeight="1" x14ac:dyDescent="0.2">
      <c r="A83" s="535"/>
      <c r="B83" s="535"/>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row>
    <row r="84" spans="1:31" ht="12.75" customHeight="1" x14ac:dyDescent="0.2">
      <c r="A84" s="535"/>
      <c r="B84" s="535"/>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row>
    <row r="85" spans="1:31" ht="12.75" customHeight="1" x14ac:dyDescent="0.2">
      <c r="A85" s="535"/>
      <c r="B85" s="535"/>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row>
    <row r="86" spans="1:31" ht="12.75" customHeight="1" x14ac:dyDescent="0.2">
      <c r="A86" s="535"/>
      <c r="B86" s="535"/>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row>
    <row r="87" spans="1:31" ht="12.75" customHeight="1" x14ac:dyDescent="0.2">
      <c r="A87" s="535"/>
      <c r="B87" s="535"/>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row>
    <row r="88" spans="1:31" ht="12.75" customHeight="1" x14ac:dyDescent="0.2">
      <c r="A88" s="535"/>
      <c r="B88" s="535"/>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row>
    <row r="89" spans="1:31" ht="12.75" customHeight="1" x14ac:dyDescent="0.2">
      <c r="A89" s="535"/>
      <c r="B89" s="535"/>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row>
    <row r="90" spans="1:31" ht="12.75" customHeight="1" x14ac:dyDescent="0.2">
      <c r="A90" s="535"/>
      <c r="B90" s="535"/>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row>
    <row r="91" spans="1:31" ht="12.75" customHeight="1" x14ac:dyDescent="0.2">
      <c r="A91" s="535"/>
      <c r="B91" s="535"/>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row>
    <row r="92" spans="1:31" ht="12.75" customHeight="1" x14ac:dyDescent="0.2">
      <c r="A92" s="535"/>
      <c r="B92" s="535"/>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row>
    <row r="93" spans="1:31" ht="12.75" customHeight="1" x14ac:dyDescent="0.2">
      <c r="A93" s="535"/>
      <c r="B93" s="535"/>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row>
    <row r="94" spans="1:31" ht="12.75" customHeight="1" x14ac:dyDescent="0.2">
      <c r="A94" s="535"/>
      <c r="B94" s="535"/>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row>
    <row r="95" spans="1:31" ht="12.75" customHeight="1" x14ac:dyDescent="0.2">
      <c r="A95" s="535"/>
      <c r="B95" s="535"/>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row>
    <row r="96" spans="1:31" ht="12.75" customHeight="1" x14ac:dyDescent="0.2">
      <c r="A96" s="535"/>
      <c r="B96" s="535"/>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row>
    <row r="97" spans="1:31" ht="12.75" customHeight="1" x14ac:dyDescent="0.2">
      <c r="A97" s="535"/>
      <c r="B97" s="535"/>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row>
    <row r="98" spans="1:31" ht="12.75" customHeight="1" x14ac:dyDescent="0.2">
      <c r="A98" s="535"/>
      <c r="B98" s="535"/>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row>
    <row r="99" spans="1:31" ht="12.75" customHeight="1" x14ac:dyDescent="0.2">
      <c r="A99" s="535"/>
      <c r="B99" s="535"/>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row>
    <row r="100" spans="1:31" ht="12.75" customHeight="1" x14ac:dyDescent="0.2">
      <c r="A100" s="535"/>
      <c r="B100" s="535"/>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row>
    <row r="101" spans="1:31" ht="12.75" customHeight="1" x14ac:dyDescent="0.2">
      <c r="A101" s="535"/>
      <c r="B101" s="535"/>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row>
    <row r="102" spans="1:31" ht="12.75" customHeight="1" x14ac:dyDescent="0.2">
      <c r="A102" s="535"/>
      <c r="B102" s="535"/>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row>
    <row r="103" spans="1:31" ht="12.75" customHeight="1" x14ac:dyDescent="0.2">
      <c r="A103" s="535"/>
      <c r="B103" s="535"/>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row>
    <row r="104" spans="1:31" ht="12.75" customHeight="1" x14ac:dyDescent="0.2">
      <c r="A104" s="535"/>
      <c r="B104" s="535"/>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row>
    <row r="105" spans="1:31" ht="12.75" customHeight="1" x14ac:dyDescent="0.2">
      <c r="A105" s="535"/>
      <c r="B105" s="535"/>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row>
    <row r="106" spans="1:31" ht="12.75" customHeight="1" x14ac:dyDescent="0.2">
      <c r="A106" s="535"/>
      <c r="B106" s="535"/>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row>
    <row r="107" spans="1:31" ht="12.75" customHeight="1" x14ac:dyDescent="0.2">
      <c r="A107" s="535"/>
      <c r="B107" s="535"/>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row>
    <row r="108" spans="1:31" ht="12.75" customHeight="1" x14ac:dyDescent="0.2">
      <c r="A108" s="535"/>
      <c r="B108" s="535"/>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row>
    <row r="109" spans="1:31" ht="12.75" customHeight="1" x14ac:dyDescent="0.2">
      <c r="A109" s="535"/>
      <c r="B109" s="535"/>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row>
    <row r="110" spans="1:31" ht="12.75" customHeight="1" x14ac:dyDescent="0.2">
      <c r="A110" s="535"/>
      <c r="B110" s="535"/>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row>
    <row r="111" spans="1:31" ht="12.75" customHeight="1" x14ac:dyDescent="0.2">
      <c r="A111" s="535"/>
      <c r="B111" s="535"/>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row>
    <row r="112" spans="1:31" ht="12.75" customHeight="1" x14ac:dyDescent="0.2">
      <c r="A112" s="535"/>
      <c r="B112" s="535"/>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c r="AB112" s="63"/>
      <c r="AC112" s="63"/>
      <c r="AD112" s="63"/>
      <c r="AE112" s="63"/>
    </row>
    <row r="113" spans="1:31" ht="12.75" customHeight="1" x14ac:dyDescent="0.2">
      <c r="A113" s="535"/>
      <c r="B113" s="535"/>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row>
    <row r="114" spans="1:31" ht="12.75" customHeight="1" x14ac:dyDescent="0.2">
      <c r="A114" s="535"/>
      <c r="B114" s="535"/>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row>
    <row r="115" spans="1:31" ht="12.75" customHeight="1" x14ac:dyDescent="0.2">
      <c r="A115" s="535"/>
      <c r="B115" s="535"/>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row>
    <row r="116" spans="1:31" ht="12.75" customHeight="1" x14ac:dyDescent="0.2">
      <c r="A116" s="535"/>
      <c r="B116" s="535"/>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row>
    <row r="117" spans="1:31" ht="12.75" customHeight="1" x14ac:dyDescent="0.2">
      <c r="A117" s="535"/>
      <c r="B117" s="535"/>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row>
    <row r="118" spans="1:31" ht="12.75" customHeight="1" x14ac:dyDescent="0.2">
      <c r="A118" s="535"/>
      <c r="B118" s="535"/>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row>
    <row r="119" spans="1:31" ht="12.75" customHeight="1" x14ac:dyDescent="0.2">
      <c r="A119" s="535"/>
      <c r="B119" s="535"/>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row>
    <row r="120" spans="1:31" ht="12.75" customHeight="1" x14ac:dyDescent="0.2">
      <c r="A120" s="535"/>
      <c r="B120" s="535"/>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row>
    <row r="121" spans="1:31" ht="12.75" customHeight="1" x14ac:dyDescent="0.2">
      <c r="A121" s="535"/>
      <c r="B121" s="535"/>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row>
    <row r="122" spans="1:31" ht="12.75" customHeight="1" x14ac:dyDescent="0.2">
      <c r="A122" s="535"/>
      <c r="B122" s="535"/>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row>
    <row r="123" spans="1:31" ht="12.75" customHeight="1" x14ac:dyDescent="0.2">
      <c r="A123" s="535"/>
      <c r="B123" s="535"/>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row>
    <row r="124" spans="1:31" ht="12.75" customHeight="1" x14ac:dyDescent="0.2">
      <c r="A124" s="535"/>
      <c r="B124" s="535"/>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row>
    <row r="125" spans="1:31" ht="12.75" customHeight="1" x14ac:dyDescent="0.2">
      <c r="A125" s="535"/>
      <c r="B125" s="535"/>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row>
    <row r="126" spans="1:31" ht="12.75" customHeight="1" x14ac:dyDescent="0.2">
      <c r="A126" s="535"/>
      <c r="B126" s="535"/>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row>
    <row r="127" spans="1:31" ht="12.75" customHeight="1" x14ac:dyDescent="0.2">
      <c r="A127" s="535"/>
      <c r="B127" s="535"/>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row>
    <row r="128" spans="1:31" ht="12.75" customHeight="1" x14ac:dyDescent="0.2">
      <c r="A128" s="535"/>
      <c r="B128" s="535"/>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row>
    <row r="129" spans="1:31" ht="12.75" customHeight="1" x14ac:dyDescent="0.2">
      <c r="A129" s="535"/>
      <c r="B129" s="535"/>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row>
    <row r="130" spans="1:31" ht="12.75" customHeight="1" x14ac:dyDescent="0.2">
      <c r="A130" s="535"/>
      <c r="B130" s="535"/>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row>
    <row r="131" spans="1:31" ht="12.75" customHeight="1" x14ac:dyDescent="0.2">
      <c r="A131" s="535"/>
      <c r="B131" s="535"/>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row>
    <row r="132" spans="1:31" ht="12.75" customHeight="1" x14ac:dyDescent="0.2">
      <c r="A132" s="535"/>
      <c r="B132" s="535"/>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row>
    <row r="133" spans="1:31" ht="12.75" customHeight="1" x14ac:dyDescent="0.2">
      <c r="A133" s="535"/>
      <c r="B133" s="535"/>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row>
    <row r="134" spans="1:31" ht="12.75" customHeight="1" x14ac:dyDescent="0.2">
      <c r="A134" s="535"/>
      <c r="B134" s="535"/>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row>
    <row r="135" spans="1:31" ht="12.75" customHeight="1" x14ac:dyDescent="0.2">
      <c r="A135" s="535"/>
      <c r="B135" s="535"/>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row>
    <row r="136" spans="1:31" ht="12.75" customHeight="1" x14ac:dyDescent="0.2">
      <c r="A136" s="535"/>
      <c r="B136" s="535"/>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row>
    <row r="137" spans="1:31" ht="12.75" customHeight="1" x14ac:dyDescent="0.2">
      <c r="A137" s="535"/>
      <c r="B137" s="535"/>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row>
    <row r="138" spans="1:31" ht="12.75" customHeight="1" x14ac:dyDescent="0.2">
      <c r="A138" s="535"/>
      <c r="B138" s="535"/>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row>
    <row r="139" spans="1:31" ht="12.75" customHeight="1" x14ac:dyDescent="0.2">
      <c r="A139" s="535"/>
      <c r="B139" s="535"/>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row>
    <row r="140" spans="1:31" ht="12.75" customHeight="1" x14ac:dyDescent="0.2">
      <c r="A140" s="535"/>
      <c r="B140" s="535"/>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row>
    <row r="141" spans="1:31" ht="12.75" customHeight="1" x14ac:dyDescent="0.2">
      <c r="A141" s="535"/>
      <c r="B141" s="535"/>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row>
    <row r="142" spans="1:31" ht="12.75" customHeight="1" x14ac:dyDescent="0.2">
      <c r="A142" s="535"/>
      <c r="B142" s="535"/>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row>
    <row r="143" spans="1:31" ht="12.75" customHeight="1" x14ac:dyDescent="0.2">
      <c r="A143" s="535"/>
      <c r="B143" s="535"/>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row>
    <row r="144" spans="1:31" ht="12.75" customHeight="1" x14ac:dyDescent="0.2">
      <c r="A144" s="535"/>
      <c r="B144" s="535"/>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row>
    <row r="145" spans="1:31" ht="12.75" customHeight="1" x14ac:dyDescent="0.2">
      <c r="A145" s="535"/>
      <c r="B145" s="535"/>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row>
    <row r="146" spans="1:31" ht="12.75" customHeight="1" x14ac:dyDescent="0.2">
      <c r="A146" s="535"/>
      <c r="B146" s="535"/>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row>
    <row r="147" spans="1:31" ht="12.75" customHeight="1" x14ac:dyDescent="0.2">
      <c r="A147" s="535"/>
      <c r="B147" s="535"/>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row>
    <row r="148" spans="1:31" ht="12.75" customHeight="1" x14ac:dyDescent="0.2">
      <c r="A148" s="535"/>
      <c r="B148" s="535"/>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row>
    <row r="149" spans="1:31" ht="12.75" customHeight="1" x14ac:dyDescent="0.2">
      <c r="A149" s="535"/>
      <c r="B149" s="535"/>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row>
    <row r="150" spans="1:31" ht="12.75" customHeight="1" x14ac:dyDescent="0.2">
      <c r="A150" s="535"/>
      <c r="B150" s="535"/>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row>
    <row r="151" spans="1:31" ht="12.75" customHeight="1" x14ac:dyDescent="0.2">
      <c r="A151" s="535"/>
      <c r="B151" s="535"/>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row>
    <row r="152" spans="1:31" ht="12.75" customHeight="1" x14ac:dyDescent="0.2">
      <c r="A152" s="535"/>
      <c r="B152" s="535"/>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row>
    <row r="153" spans="1:31" ht="12.75" customHeight="1" x14ac:dyDescent="0.2">
      <c r="A153" s="535"/>
      <c r="B153" s="535"/>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row>
    <row r="154" spans="1:31" ht="12.75" customHeight="1" x14ac:dyDescent="0.2">
      <c r="A154" s="535"/>
      <c r="B154" s="535"/>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row>
    <row r="155" spans="1:31" ht="12.75" customHeight="1" x14ac:dyDescent="0.2">
      <c r="A155" s="535"/>
      <c r="B155" s="535"/>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row>
    <row r="156" spans="1:31" ht="12.75" customHeight="1" x14ac:dyDescent="0.2">
      <c r="A156" s="535"/>
      <c r="B156" s="535"/>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row>
    <row r="157" spans="1:31" ht="12.75" customHeight="1" x14ac:dyDescent="0.2">
      <c r="A157" s="535"/>
      <c r="B157" s="535"/>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row>
    <row r="158" spans="1:31" ht="12.75" customHeight="1" x14ac:dyDescent="0.2">
      <c r="A158" s="535"/>
      <c r="B158" s="535"/>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row>
    <row r="159" spans="1:31" ht="12.75" customHeight="1" x14ac:dyDescent="0.2">
      <c r="A159" s="535"/>
      <c r="B159" s="535"/>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row>
    <row r="160" spans="1:31" ht="12.75" customHeight="1" x14ac:dyDescent="0.2">
      <c r="A160" s="535"/>
      <c r="B160" s="535"/>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row>
    <row r="161" spans="1:31" ht="12.75" customHeight="1" x14ac:dyDescent="0.2">
      <c r="A161" s="535"/>
      <c r="B161" s="535"/>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row>
    <row r="162" spans="1:31" ht="12.75" customHeight="1" x14ac:dyDescent="0.2">
      <c r="A162" s="535"/>
      <c r="B162" s="535"/>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row>
    <row r="163" spans="1:31" ht="12.75" customHeight="1" x14ac:dyDescent="0.2">
      <c r="A163" s="535"/>
      <c r="B163" s="535"/>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row>
    <row r="164" spans="1:31" ht="12.75" customHeight="1" x14ac:dyDescent="0.2">
      <c r="A164" s="535"/>
      <c r="B164" s="535"/>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row>
    <row r="165" spans="1:31" ht="12.75" customHeight="1" x14ac:dyDescent="0.2">
      <c r="A165" s="535"/>
      <c r="B165" s="535"/>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row>
    <row r="166" spans="1:31" ht="12.75" customHeight="1" x14ac:dyDescent="0.2">
      <c r="A166" s="535"/>
      <c r="B166" s="535"/>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row>
    <row r="167" spans="1:31" ht="12.75" customHeight="1" x14ac:dyDescent="0.2">
      <c r="A167" s="535"/>
      <c r="B167" s="535"/>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row>
    <row r="168" spans="1:31" ht="12.75" customHeight="1" x14ac:dyDescent="0.2">
      <c r="A168" s="535"/>
      <c r="B168" s="535"/>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row>
    <row r="169" spans="1:31" ht="12.75" customHeight="1" x14ac:dyDescent="0.2">
      <c r="A169" s="535"/>
      <c r="B169" s="535"/>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row>
    <row r="170" spans="1:31" ht="12.75" customHeight="1" x14ac:dyDescent="0.2">
      <c r="A170" s="535"/>
      <c r="B170" s="535"/>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row>
    <row r="171" spans="1:31" ht="12.75" customHeight="1" x14ac:dyDescent="0.2">
      <c r="A171" s="535"/>
      <c r="B171" s="535"/>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row>
    <row r="172" spans="1:31" ht="12.75" customHeight="1" x14ac:dyDescent="0.2">
      <c r="A172" s="535"/>
      <c r="B172" s="535"/>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row>
    <row r="173" spans="1:31" ht="12.75" customHeight="1" x14ac:dyDescent="0.2">
      <c r="A173" s="535"/>
      <c r="B173" s="535"/>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row>
    <row r="174" spans="1:31" ht="12.75" customHeight="1" x14ac:dyDescent="0.2">
      <c r="A174" s="535"/>
      <c r="B174" s="535"/>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row>
    <row r="175" spans="1:31" ht="12.75" customHeight="1" x14ac:dyDescent="0.2">
      <c r="A175" s="535"/>
      <c r="B175" s="535"/>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row>
    <row r="176" spans="1:31" ht="12.75" customHeight="1" x14ac:dyDescent="0.2">
      <c r="A176" s="535"/>
      <c r="B176" s="535"/>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row>
    <row r="177" spans="1:31" ht="12.75" customHeight="1" x14ac:dyDescent="0.2">
      <c r="A177" s="535"/>
      <c r="B177" s="535"/>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row>
    <row r="178" spans="1:31" ht="12.75" customHeight="1" x14ac:dyDescent="0.2">
      <c r="A178" s="535"/>
      <c r="B178" s="535"/>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row>
    <row r="179" spans="1:31" ht="12.75" customHeight="1" x14ac:dyDescent="0.2">
      <c r="A179" s="535"/>
      <c r="B179" s="535"/>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row>
    <row r="180" spans="1:31" ht="12.75" customHeight="1" x14ac:dyDescent="0.2">
      <c r="A180" s="535"/>
      <c r="B180" s="535"/>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row>
    <row r="181" spans="1:31" ht="12.75" customHeight="1" x14ac:dyDescent="0.2">
      <c r="A181" s="535"/>
      <c r="B181" s="535"/>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row>
    <row r="182" spans="1:31" ht="12.75" customHeight="1" x14ac:dyDescent="0.2">
      <c r="A182" s="535"/>
      <c r="B182" s="535"/>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row>
    <row r="183" spans="1:31" ht="12.75" customHeight="1" x14ac:dyDescent="0.2">
      <c r="A183" s="535"/>
      <c r="B183" s="535"/>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row>
    <row r="184" spans="1:31" ht="12.75" customHeight="1" x14ac:dyDescent="0.2">
      <c r="A184" s="535"/>
      <c r="B184" s="535"/>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row>
    <row r="185" spans="1:31" ht="12.75" customHeight="1" x14ac:dyDescent="0.2">
      <c r="A185" s="535"/>
      <c r="B185" s="535"/>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row>
    <row r="186" spans="1:31" ht="12.75" customHeight="1" x14ac:dyDescent="0.2">
      <c r="A186" s="535"/>
      <c r="B186" s="535"/>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row>
    <row r="187" spans="1:31" ht="12.75" customHeight="1" x14ac:dyDescent="0.2">
      <c r="A187" s="535"/>
      <c r="B187" s="535"/>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row>
    <row r="188" spans="1:31" ht="12.75" customHeight="1" x14ac:dyDescent="0.2">
      <c r="A188" s="535"/>
      <c r="B188" s="535"/>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row>
    <row r="189" spans="1:31" ht="12.75" customHeight="1" x14ac:dyDescent="0.2">
      <c r="A189" s="535"/>
      <c r="B189" s="535"/>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row>
    <row r="190" spans="1:31" ht="12.75" customHeight="1" x14ac:dyDescent="0.2">
      <c r="A190" s="535"/>
      <c r="B190" s="535"/>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row>
    <row r="191" spans="1:31" ht="12.75" customHeight="1" x14ac:dyDescent="0.2">
      <c r="A191" s="535"/>
      <c r="B191" s="535"/>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row>
    <row r="192" spans="1:31" ht="12.75" customHeight="1" x14ac:dyDescent="0.2">
      <c r="A192" s="535"/>
      <c r="B192" s="535"/>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row>
    <row r="193" spans="1:31" ht="12.75" customHeight="1" x14ac:dyDescent="0.2">
      <c r="A193" s="535"/>
      <c r="B193" s="535"/>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row>
    <row r="194" spans="1:31" ht="12.75" customHeight="1" x14ac:dyDescent="0.2">
      <c r="A194" s="535"/>
      <c r="B194" s="535"/>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row>
    <row r="195" spans="1:31" ht="12.75" customHeight="1" x14ac:dyDescent="0.2">
      <c r="A195" s="535"/>
      <c r="B195" s="535"/>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row>
    <row r="196" spans="1:31" ht="12.75" customHeight="1" x14ac:dyDescent="0.2">
      <c r="A196" s="535"/>
      <c r="B196" s="535"/>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row>
    <row r="197" spans="1:31" ht="12.75" customHeight="1" x14ac:dyDescent="0.2">
      <c r="A197" s="535"/>
      <c r="B197" s="535"/>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row>
    <row r="198" spans="1:31" ht="12.75" customHeight="1" x14ac:dyDescent="0.2">
      <c r="A198" s="535"/>
      <c r="B198" s="535"/>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row>
    <row r="199" spans="1:31" ht="12.75" customHeight="1" x14ac:dyDescent="0.2">
      <c r="A199" s="535"/>
      <c r="B199" s="535"/>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row>
    <row r="200" spans="1:31" ht="12.75" customHeight="1" x14ac:dyDescent="0.2">
      <c r="A200" s="535"/>
      <c r="B200" s="535"/>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row>
    <row r="201" spans="1:31" ht="12.75" customHeight="1" x14ac:dyDescent="0.2">
      <c r="A201" s="535"/>
      <c r="B201" s="535"/>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row>
    <row r="202" spans="1:31" ht="12.75" customHeight="1" x14ac:dyDescent="0.2">
      <c r="A202" s="535"/>
      <c r="B202" s="535"/>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c r="AE202" s="63"/>
    </row>
    <row r="203" spans="1:31" ht="12.75" customHeight="1" x14ac:dyDescent="0.2">
      <c r="A203" s="535"/>
      <c r="B203" s="535"/>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c r="AE203" s="63"/>
    </row>
    <row r="204" spans="1:31" ht="12.75" customHeight="1" x14ac:dyDescent="0.2">
      <c r="A204" s="535"/>
      <c r="B204" s="535"/>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row>
    <row r="205" spans="1:31" ht="12.75" customHeight="1" x14ac:dyDescent="0.2">
      <c r="A205" s="535"/>
      <c r="B205" s="535"/>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c r="AE205" s="63"/>
    </row>
    <row r="206" spans="1:31" ht="12.75" customHeight="1" x14ac:dyDescent="0.2">
      <c r="A206" s="535"/>
      <c r="B206" s="535"/>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row>
    <row r="207" spans="1:31" ht="12.75" customHeight="1" x14ac:dyDescent="0.2">
      <c r="A207" s="535"/>
      <c r="B207" s="535"/>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row>
    <row r="208" spans="1:31" ht="12.75" customHeight="1" x14ac:dyDescent="0.2">
      <c r="A208" s="535"/>
      <c r="B208" s="535"/>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row>
    <row r="209" spans="1:31" ht="12.75" customHeight="1" x14ac:dyDescent="0.2">
      <c r="A209" s="535"/>
      <c r="B209" s="535"/>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row>
    <row r="210" spans="1:31" ht="12.75" customHeight="1" x14ac:dyDescent="0.2">
      <c r="A210" s="535"/>
      <c r="B210" s="535"/>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row>
    <row r="211" spans="1:31" ht="12.75" customHeight="1" x14ac:dyDescent="0.2">
      <c r="A211" s="535"/>
      <c r="B211" s="535"/>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row>
    <row r="212" spans="1:31" ht="12.75" customHeight="1" x14ac:dyDescent="0.2">
      <c r="A212" s="535"/>
      <c r="B212" s="535"/>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row>
    <row r="213" spans="1:31" ht="12.75" customHeight="1" x14ac:dyDescent="0.2">
      <c r="A213" s="535"/>
      <c r="B213" s="535"/>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row>
    <row r="214" spans="1:31" ht="12.75" customHeight="1" x14ac:dyDescent="0.2">
      <c r="A214" s="535"/>
      <c r="B214" s="535"/>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c r="AB214" s="63"/>
      <c r="AC214" s="63"/>
      <c r="AD214" s="63"/>
      <c r="AE214" s="63"/>
    </row>
    <row r="215" spans="1:31" ht="12.75" customHeight="1" x14ac:dyDescent="0.2">
      <c r="A215" s="535"/>
      <c r="B215" s="535"/>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c r="AB215" s="63"/>
      <c r="AC215" s="63"/>
      <c r="AD215" s="63"/>
      <c r="AE215" s="63"/>
    </row>
    <row r="216" spans="1:31" ht="12.75" customHeight="1" x14ac:dyDescent="0.2">
      <c r="A216" s="535"/>
      <c r="B216" s="535"/>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c r="AB216" s="63"/>
      <c r="AC216" s="63"/>
      <c r="AD216" s="63"/>
      <c r="AE216" s="63"/>
    </row>
    <row r="217" spans="1:31" ht="12.75" customHeight="1" x14ac:dyDescent="0.2">
      <c r="A217" s="535"/>
      <c r="B217" s="535"/>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c r="AE217" s="63"/>
    </row>
    <row r="218" spans="1:31" ht="12.75" customHeight="1" x14ac:dyDescent="0.2">
      <c r="A218" s="535"/>
      <c r="B218" s="535"/>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3"/>
      <c r="AE218" s="63"/>
    </row>
    <row r="219" spans="1:31" ht="12.75" customHeight="1" x14ac:dyDescent="0.2">
      <c r="A219" s="535"/>
      <c r="B219" s="535"/>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c r="AE219" s="63"/>
    </row>
    <row r="220" spans="1:31" ht="12.75" customHeight="1" x14ac:dyDescent="0.2">
      <c r="A220" s="535"/>
      <c r="B220" s="535"/>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c r="AE220" s="63"/>
    </row>
    <row r="221" spans="1:31" ht="15.75" customHeight="1" x14ac:dyDescent="0.2"/>
    <row r="222" spans="1:31" ht="15.75" customHeight="1" x14ac:dyDescent="0.2"/>
    <row r="223" spans="1:31" ht="15.75" customHeight="1" x14ac:dyDescent="0.2"/>
    <row r="224" spans="1:31"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3:F3"/>
    <mergeCell ref="B4:C4"/>
    <mergeCell ref="B5:C5"/>
    <mergeCell ref="A1:C2"/>
    <mergeCell ref="E1:AE1"/>
    <mergeCell ref="E2:G2"/>
    <mergeCell ref="H2:L2"/>
    <mergeCell ref="M2:R2"/>
    <mergeCell ref="S2:Y2"/>
    <mergeCell ref="Z2:AE2"/>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00"/>
  </sheetPr>
  <dimension ref="A1:Z1000"/>
  <sheetViews>
    <sheetView workbookViewId="0"/>
  </sheetViews>
  <sheetFormatPr baseColWidth="10" defaultColWidth="12.5703125" defaultRowHeight="15" customHeight="1" x14ac:dyDescent="0.2"/>
  <cols>
    <col min="1" max="1" width="14.140625" customWidth="1"/>
    <col min="2" max="2" width="12.42578125" customWidth="1"/>
    <col min="3" max="4" width="12.85546875" customWidth="1"/>
    <col min="5" max="6" width="15" customWidth="1"/>
    <col min="7" max="7" width="14" customWidth="1"/>
    <col min="8" max="8" width="15.85546875" customWidth="1"/>
    <col min="9" max="9" width="8.5703125" customWidth="1"/>
    <col min="10" max="10" width="9" customWidth="1"/>
    <col min="11" max="11" width="9.42578125" customWidth="1"/>
    <col min="12" max="12" width="23.42578125" customWidth="1"/>
    <col min="13" max="13" width="18.42578125" customWidth="1"/>
    <col min="14" max="14" width="29.85546875" customWidth="1"/>
    <col min="15" max="15" width="21.42578125" customWidth="1"/>
    <col min="16" max="17" width="10.5703125" hidden="1" customWidth="1"/>
    <col min="18" max="18" width="12.42578125" customWidth="1"/>
    <col min="19" max="19" width="14.85546875" customWidth="1"/>
    <col min="20" max="20" width="14.42578125" customWidth="1"/>
    <col min="21" max="22" width="11.42578125" customWidth="1"/>
    <col min="23" max="23" width="13" customWidth="1"/>
    <col min="24" max="24" width="12.42578125" customWidth="1"/>
    <col min="25" max="25" width="13" customWidth="1"/>
    <col min="26" max="26" width="15.42578125" customWidth="1"/>
  </cols>
  <sheetData>
    <row r="1" spans="1:26" ht="23.25" customHeight="1" x14ac:dyDescent="0.2">
      <c r="A1" s="565"/>
      <c r="B1" s="548"/>
      <c r="C1" s="548"/>
      <c r="D1" s="548"/>
      <c r="E1" s="548"/>
      <c r="F1" s="548"/>
      <c r="G1" s="548"/>
      <c r="H1" s="548"/>
      <c r="I1" s="548"/>
      <c r="J1" s="548"/>
      <c r="K1" s="548"/>
      <c r="L1" s="548"/>
      <c r="M1" s="548"/>
      <c r="N1" s="549"/>
      <c r="O1" s="2"/>
      <c r="P1" s="2"/>
      <c r="Q1" s="2"/>
      <c r="R1" s="2"/>
      <c r="S1" s="2"/>
      <c r="T1" s="2"/>
      <c r="U1" s="2"/>
      <c r="V1" s="2"/>
      <c r="W1" s="2"/>
      <c r="X1" s="2"/>
      <c r="Y1" s="2"/>
      <c r="Z1" s="2"/>
    </row>
    <row r="2" spans="1:26" ht="23.25" customHeight="1" x14ac:dyDescent="0.2">
      <c r="A2" s="566"/>
      <c r="B2" s="548"/>
      <c r="C2" s="548"/>
      <c r="D2" s="548"/>
      <c r="E2" s="548"/>
      <c r="F2" s="548"/>
      <c r="G2" s="548"/>
      <c r="H2" s="548"/>
      <c r="I2" s="548"/>
      <c r="J2" s="548"/>
      <c r="K2" s="548"/>
      <c r="L2" s="548"/>
      <c r="M2" s="548"/>
      <c r="N2" s="549"/>
      <c r="O2" s="2"/>
      <c r="P2" s="2"/>
      <c r="Q2" s="2"/>
      <c r="R2" s="2"/>
      <c r="S2" s="2"/>
      <c r="T2" s="2"/>
      <c r="U2" s="2"/>
      <c r="V2" s="2"/>
      <c r="W2" s="2"/>
      <c r="X2" s="2"/>
      <c r="Y2" s="2"/>
      <c r="Z2" s="2"/>
    </row>
    <row r="3" spans="1:26" ht="23.25" customHeight="1" x14ac:dyDescent="0.2">
      <c r="A3" s="567"/>
      <c r="B3" s="568"/>
      <c r="C3" s="568"/>
      <c r="D3" s="568"/>
      <c r="E3" s="568"/>
      <c r="F3" s="568"/>
      <c r="G3" s="568"/>
      <c r="H3" s="568"/>
      <c r="I3" s="568"/>
      <c r="J3" s="568"/>
      <c r="K3" s="568"/>
      <c r="L3" s="568"/>
      <c r="M3" s="568"/>
      <c r="N3" s="569"/>
      <c r="O3" s="2"/>
      <c r="P3" s="2"/>
      <c r="Q3" s="2"/>
      <c r="R3" s="2"/>
      <c r="S3" s="2"/>
      <c r="T3" s="2"/>
      <c r="U3" s="2"/>
      <c r="V3" s="2"/>
      <c r="W3" s="2"/>
      <c r="X3" s="2"/>
      <c r="Y3" s="2"/>
      <c r="Z3" s="2"/>
    </row>
    <row r="4" spans="1:26" ht="9.75" customHeight="1" x14ac:dyDescent="0.2">
      <c r="A4" s="570"/>
      <c r="B4" s="540"/>
      <c r="C4" s="540"/>
      <c r="D4" s="540"/>
      <c r="E4" s="540"/>
      <c r="F4" s="540"/>
      <c r="G4" s="540"/>
      <c r="H4" s="540"/>
      <c r="I4" s="540"/>
      <c r="J4" s="540"/>
      <c r="K4" s="540"/>
      <c r="L4" s="540"/>
      <c r="M4" s="540"/>
      <c r="N4" s="538"/>
      <c r="O4" s="2"/>
      <c r="P4" s="2"/>
      <c r="Q4" s="2"/>
      <c r="R4" s="2"/>
      <c r="S4" s="2"/>
      <c r="T4" s="2"/>
      <c r="U4" s="2"/>
      <c r="V4" s="2"/>
      <c r="W4" s="2"/>
      <c r="X4" s="2"/>
      <c r="Y4" s="2"/>
      <c r="Z4" s="2"/>
    </row>
    <row r="5" spans="1:26" ht="29.25" customHeight="1" x14ac:dyDescent="0.2">
      <c r="A5" s="571" t="s">
        <v>0</v>
      </c>
      <c r="B5" s="562"/>
      <c r="C5" s="562"/>
      <c r="D5" s="562"/>
      <c r="E5" s="562"/>
      <c r="F5" s="562"/>
      <c r="G5" s="562"/>
      <c r="H5" s="562"/>
      <c r="I5" s="562"/>
      <c r="J5" s="562"/>
      <c r="K5" s="562"/>
      <c r="L5" s="562"/>
      <c r="M5" s="562"/>
      <c r="N5" s="563"/>
      <c r="O5" s="2"/>
      <c r="P5" s="2"/>
      <c r="Q5" s="2"/>
      <c r="R5" s="2"/>
      <c r="S5" s="2"/>
      <c r="T5" s="2"/>
      <c r="U5" s="2"/>
      <c r="V5" s="2"/>
      <c r="W5" s="2"/>
      <c r="X5" s="2"/>
      <c r="Y5" s="2"/>
      <c r="Z5" s="2"/>
    </row>
    <row r="6" spans="1:26" ht="24" customHeight="1" x14ac:dyDescent="0.2">
      <c r="A6" s="572" t="s">
        <v>1</v>
      </c>
      <c r="B6" s="573"/>
      <c r="C6" s="573"/>
      <c r="D6" s="573"/>
      <c r="E6" s="573"/>
      <c r="F6" s="573"/>
      <c r="G6" s="573"/>
      <c r="H6" s="573"/>
      <c r="I6" s="573"/>
      <c r="J6" s="573"/>
      <c r="K6" s="573"/>
      <c r="L6" s="573"/>
      <c r="M6" s="573"/>
      <c r="N6" s="574"/>
      <c r="O6" s="2"/>
      <c r="P6" s="2"/>
      <c r="Q6" s="2"/>
      <c r="R6" s="2"/>
      <c r="S6" s="2"/>
      <c r="T6" s="2"/>
      <c r="U6" s="2"/>
      <c r="V6" s="2"/>
      <c r="W6" s="2"/>
      <c r="X6" s="2"/>
      <c r="Y6" s="2"/>
      <c r="Z6" s="2"/>
    </row>
    <row r="7" spans="1:26" ht="56.25" customHeight="1" x14ac:dyDescent="0.2">
      <c r="A7" s="575" t="s">
        <v>2</v>
      </c>
      <c r="B7" s="559"/>
      <c r="C7" s="576"/>
      <c r="D7" s="577" t="s">
        <v>3</v>
      </c>
      <c r="E7" s="559"/>
      <c r="F7" s="559"/>
      <c r="G7" s="559"/>
      <c r="H7" s="559"/>
      <c r="I7" s="559"/>
      <c r="J7" s="559"/>
      <c r="K7" s="559"/>
      <c r="L7" s="559"/>
      <c r="M7" s="559"/>
      <c r="N7" s="560"/>
      <c r="O7" s="2"/>
      <c r="P7" s="2"/>
      <c r="Q7" s="2"/>
      <c r="R7" s="2"/>
      <c r="S7" s="2"/>
      <c r="T7" s="2"/>
      <c r="U7" s="2"/>
      <c r="V7" s="2"/>
      <c r="W7" s="2"/>
      <c r="X7" s="2"/>
      <c r="Y7" s="2"/>
      <c r="Z7" s="2"/>
    </row>
    <row r="8" spans="1:26" ht="34.5" customHeight="1" x14ac:dyDescent="0.2">
      <c r="A8" s="578" t="s">
        <v>4</v>
      </c>
      <c r="B8" s="562"/>
      <c r="C8" s="579"/>
      <c r="D8" s="561" t="s">
        <v>119</v>
      </c>
      <c r="E8" s="562"/>
      <c r="F8" s="562"/>
      <c r="G8" s="562"/>
      <c r="H8" s="562"/>
      <c r="I8" s="562"/>
      <c r="J8" s="562"/>
      <c r="K8" s="563"/>
      <c r="L8" s="3" t="s">
        <v>6</v>
      </c>
      <c r="M8" s="564" t="s">
        <v>7</v>
      </c>
      <c r="N8" s="563"/>
      <c r="O8" s="2"/>
      <c r="P8" s="2"/>
      <c r="Q8" s="2"/>
      <c r="R8" s="2"/>
      <c r="S8" s="2"/>
      <c r="T8" s="2"/>
      <c r="U8" s="2"/>
      <c r="V8" s="2"/>
      <c r="W8" s="2"/>
      <c r="X8" s="2"/>
      <c r="Y8" s="2"/>
      <c r="Z8" s="2"/>
    </row>
    <row r="9" spans="1:26" ht="16.5" customHeight="1" x14ac:dyDescent="0.2">
      <c r="A9" s="580"/>
      <c r="B9" s="581"/>
      <c r="C9" s="581"/>
      <c r="D9" s="581"/>
      <c r="E9" s="581"/>
      <c r="F9" s="581"/>
      <c r="G9" s="581"/>
      <c r="H9" s="581"/>
      <c r="I9" s="581"/>
      <c r="J9" s="581"/>
      <c r="K9" s="581"/>
      <c r="L9" s="581"/>
      <c r="M9" s="581"/>
      <c r="N9" s="582"/>
      <c r="O9" s="2"/>
      <c r="P9" s="2"/>
      <c r="Q9" s="2"/>
      <c r="R9" s="2"/>
      <c r="S9" s="2"/>
      <c r="T9" s="2"/>
      <c r="U9" s="2"/>
      <c r="V9" s="2"/>
      <c r="W9" s="2"/>
      <c r="X9" s="2"/>
      <c r="Y9" s="2"/>
      <c r="Z9" s="2"/>
    </row>
    <row r="10" spans="1:26" ht="25.5" customHeight="1" x14ac:dyDescent="0.2">
      <c r="A10" s="557" t="s">
        <v>8</v>
      </c>
      <c r="B10" s="555"/>
      <c r="C10" s="555"/>
      <c r="D10" s="555"/>
      <c r="E10" s="555"/>
      <c r="F10" s="555"/>
      <c r="G10" s="555"/>
      <c r="H10" s="555"/>
      <c r="I10" s="555"/>
      <c r="J10" s="555"/>
      <c r="K10" s="555"/>
      <c r="L10" s="555"/>
      <c r="M10" s="555"/>
      <c r="N10" s="556"/>
      <c r="O10" s="2"/>
      <c r="P10" s="2"/>
      <c r="Q10" s="2"/>
      <c r="R10" s="2"/>
      <c r="S10" s="583" t="s">
        <v>9</v>
      </c>
      <c r="T10" s="540"/>
      <c r="U10" s="540"/>
      <c r="V10" s="540"/>
      <c r="W10" s="540"/>
      <c r="X10" s="540"/>
      <c r="Y10" s="540"/>
      <c r="Z10" s="542"/>
    </row>
    <row r="11" spans="1:26" ht="27" customHeight="1" x14ac:dyDescent="0.2">
      <c r="A11" s="575" t="s">
        <v>10</v>
      </c>
      <c r="B11" s="559"/>
      <c r="C11" s="576"/>
      <c r="D11" s="702" t="s">
        <v>165</v>
      </c>
      <c r="E11" s="559"/>
      <c r="F11" s="559"/>
      <c r="G11" s="559"/>
      <c r="H11" s="559"/>
      <c r="I11" s="559"/>
      <c r="J11" s="559"/>
      <c r="K11" s="559"/>
      <c r="L11" s="559"/>
      <c r="M11" s="559"/>
      <c r="N11" s="560"/>
      <c r="O11" s="4"/>
      <c r="P11" s="4"/>
      <c r="Q11" s="4"/>
      <c r="R11" s="2"/>
      <c r="S11" s="584" t="s">
        <v>11</v>
      </c>
      <c r="T11" s="5" t="s">
        <v>12</v>
      </c>
      <c r="U11" s="586" t="s">
        <v>13</v>
      </c>
      <c r="V11" s="540"/>
      <c r="W11" s="540"/>
      <c r="X11" s="540"/>
      <c r="Y11" s="540"/>
      <c r="Z11" s="6" t="s">
        <v>14</v>
      </c>
    </row>
    <row r="12" spans="1:26" ht="36.75" customHeight="1" x14ac:dyDescent="0.2">
      <c r="A12" s="591" t="s">
        <v>15</v>
      </c>
      <c r="B12" s="540"/>
      <c r="C12" s="542"/>
      <c r="D12" s="592" t="s">
        <v>100</v>
      </c>
      <c r="E12" s="540"/>
      <c r="F12" s="540"/>
      <c r="G12" s="540"/>
      <c r="H12" s="540"/>
      <c r="I12" s="540"/>
      <c r="J12" s="540"/>
      <c r="K12" s="540"/>
      <c r="L12" s="540"/>
      <c r="M12" s="540"/>
      <c r="N12" s="538"/>
      <c r="O12" s="4"/>
      <c r="P12" s="4"/>
      <c r="Q12" s="4"/>
      <c r="R12" s="2"/>
      <c r="S12" s="585"/>
      <c r="T12" s="7" t="s">
        <v>17</v>
      </c>
      <c r="U12" s="8" t="s">
        <v>18</v>
      </c>
      <c r="V12" s="8" t="s">
        <v>19</v>
      </c>
      <c r="W12" s="8" t="s">
        <v>20</v>
      </c>
      <c r="X12" s="8" t="s">
        <v>21</v>
      </c>
      <c r="Y12" s="9" t="s">
        <v>22</v>
      </c>
      <c r="Z12" s="10"/>
    </row>
    <row r="13" spans="1:26" ht="38.25" customHeight="1" x14ac:dyDescent="0.2">
      <c r="A13" s="591" t="s">
        <v>23</v>
      </c>
      <c r="B13" s="540"/>
      <c r="C13" s="542"/>
      <c r="D13" s="593" t="s">
        <v>21</v>
      </c>
      <c r="E13" s="540"/>
      <c r="F13" s="540"/>
      <c r="G13" s="540"/>
      <c r="H13" s="540"/>
      <c r="I13" s="540"/>
      <c r="J13" s="540"/>
      <c r="K13" s="542"/>
      <c r="L13" s="11" t="s">
        <v>24</v>
      </c>
      <c r="M13" s="587" t="s">
        <v>156</v>
      </c>
      <c r="N13" s="538"/>
      <c r="O13" s="4"/>
      <c r="P13" s="4"/>
      <c r="Q13" s="4"/>
      <c r="R13" s="4"/>
      <c r="S13" s="12" t="s">
        <v>25</v>
      </c>
      <c r="T13" s="13"/>
      <c r="U13" s="14" t="s">
        <v>26</v>
      </c>
      <c r="V13" s="15"/>
      <c r="W13" s="16"/>
      <c r="X13" s="16"/>
      <c r="Y13" s="16"/>
      <c r="Z13" s="12" t="s">
        <v>27</v>
      </c>
    </row>
    <row r="14" spans="1:26" ht="34.5" customHeight="1" x14ac:dyDescent="0.2">
      <c r="A14" s="591" t="s">
        <v>28</v>
      </c>
      <c r="B14" s="540"/>
      <c r="C14" s="542"/>
      <c r="D14" s="594" t="s">
        <v>29</v>
      </c>
      <c r="E14" s="540"/>
      <c r="F14" s="540"/>
      <c r="G14" s="542"/>
      <c r="H14" s="589" t="s">
        <v>30</v>
      </c>
      <c r="I14" s="540"/>
      <c r="J14" s="540"/>
      <c r="K14" s="542"/>
      <c r="L14" s="108" t="s">
        <v>31</v>
      </c>
      <c r="M14" s="703" t="s">
        <v>32</v>
      </c>
      <c r="N14" s="538"/>
      <c r="O14" s="4"/>
      <c r="P14" s="4"/>
      <c r="Q14" s="4"/>
      <c r="R14" s="4"/>
      <c r="S14" s="19" t="s">
        <v>33</v>
      </c>
      <c r="T14" s="16"/>
      <c r="U14" s="20"/>
      <c r="V14" s="21" t="s">
        <v>26</v>
      </c>
      <c r="W14" s="16"/>
      <c r="X14" s="16"/>
      <c r="Y14" s="16"/>
      <c r="Z14" s="19" t="s">
        <v>27</v>
      </c>
    </row>
    <row r="15" spans="1:26" ht="24.75" customHeight="1" x14ac:dyDescent="0.2">
      <c r="A15" s="595" t="s">
        <v>34</v>
      </c>
      <c r="B15" s="545"/>
      <c r="C15" s="596"/>
      <c r="D15" s="590" t="s">
        <v>166</v>
      </c>
      <c r="E15" s="540"/>
      <c r="F15" s="540"/>
      <c r="G15" s="540"/>
      <c r="H15" s="540"/>
      <c r="I15" s="540"/>
      <c r="J15" s="540"/>
      <c r="K15" s="540"/>
      <c r="L15" s="540"/>
      <c r="M15" s="540"/>
      <c r="N15" s="538"/>
      <c r="O15" s="4"/>
      <c r="P15" s="4"/>
      <c r="Q15" s="4"/>
      <c r="R15" s="4"/>
      <c r="S15" s="19" t="s">
        <v>35</v>
      </c>
      <c r="T15" s="16"/>
      <c r="U15" s="16"/>
      <c r="V15" s="21" t="s">
        <v>26</v>
      </c>
      <c r="W15" s="21" t="s">
        <v>26</v>
      </c>
      <c r="X15" s="16"/>
      <c r="Y15" s="16"/>
      <c r="Z15" s="19" t="s">
        <v>35</v>
      </c>
    </row>
    <row r="16" spans="1:26" ht="36.75" customHeight="1" x14ac:dyDescent="0.2">
      <c r="A16" s="567"/>
      <c r="B16" s="568"/>
      <c r="C16" s="597"/>
      <c r="D16" s="635" t="s">
        <v>36</v>
      </c>
      <c r="E16" s="540"/>
      <c r="F16" s="540"/>
      <c r="G16" s="542"/>
      <c r="H16" s="696" t="s">
        <v>37</v>
      </c>
      <c r="I16" s="540"/>
      <c r="J16" s="540"/>
      <c r="K16" s="542"/>
      <c r="L16" s="109" t="s">
        <v>38</v>
      </c>
      <c r="M16" s="634" t="s">
        <v>39</v>
      </c>
      <c r="N16" s="538"/>
      <c r="O16" s="4"/>
      <c r="P16" s="4"/>
      <c r="Q16" s="4"/>
      <c r="R16" s="4"/>
      <c r="S16" s="19" t="s">
        <v>40</v>
      </c>
      <c r="T16" s="16"/>
      <c r="U16" s="16"/>
      <c r="V16" s="16"/>
      <c r="W16" s="21" t="s">
        <v>26</v>
      </c>
      <c r="X16" s="21" t="s">
        <v>26</v>
      </c>
      <c r="Y16" s="21" t="s">
        <v>26</v>
      </c>
      <c r="Z16" s="19" t="s">
        <v>40</v>
      </c>
    </row>
    <row r="17" spans="1:26" ht="39.75" customHeight="1" x14ac:dyDescent="0.2">
      <c r="A17" s="648" t="s">
        <v>41</v>
      </c>
      <c r="B17" s="545"/>
      <c r="C17" s="596"/>
      <c r="D17" s="539" t="s">
        <v>167</v>
      </c>
      <c r="E17" s="540"/>
      <c r="F17" s="540"/>
      <c r="G17" s="540"/>
      <c r="H17" s="540"/>
      <c r="I17" s="540"/>
      <c r="J17" s="540"/>
      <c r="K17" s="540"/>
      <c r="L17" s="540"/>
      <c r="M17" s="540"/>
      <c r="N17" s="538"/>
      <c r="O17" s="4"/>
      <c r="P17" s="4"/>
      <c r="Q17" s="4"/>
      <c r="R17" s="4"/>
      <c r="S17" s="23" t="s">
        <v>42</v>
      </c>
      <c r="T17" s="24"/>
      <c r="U17" s="24"/>
      <c r="V17" s="24"/>
      <c r="W17" s="24"/>
      <c r="X17" s="25" t="s">
        <v>26</v>
      </c>
      <c r="Y17" s="26" t="s">
        <v>26</v>
      </c>
      <c r="Z17" s="23" t="s">
        <v>42</v>
      </c>
    </row>
    <row r="18" spans="1:26" ht="20.25" customHeight="1" x14ac:dyDescent="0.2">
      <c r="A18" s="566"/>
      <c r="B18" s="548"/>
      <c r="C18" s="610"/>
      <c r="D18" s="27" t="s">
        <v>43</v>
      </c>
      <c r="E18" s="28">
        <v>2023</v>
      </c>
      <c r="F18" s="28">
        <v>2024</v>
      </c>
      <c r="G18" s="28">
        <v>2025</v>
      </c>
      <c r="H18" s="28">
        <v>2026</v>
      </c>
      <c r="I18" s="28"/>
      <c r="J18" s="697" t="s">
        <v>157</v>
      </c>
      <c r="K18" s="545"/>
      <c r="L18" s="545"/>
      <c r="M18" s="545"/>
      <c r="N18" s="546"/>
      <c r="O18" s="565" t="s">
        <v>168</v>
      </c>
      <c r="P18" s="4"/>
      <c r="Q18" s="4"/>
      <c r="R18" s="2"/>
      <c r="S18" s="2"/>
      <c r="T18" s="2"/>
      <c r="U18" s="2"/>
      <c r="V18" s="2"/>
      <c r="W18" s="2"/>
      <c r="X18" s="2"/>
      <c r="Y18" s="2"/>
      <c r="Z18" s="2"/>
    </row>
    <row r="19" spans="1:26" ht="20.25" customHeight="1" x14ac:dyDescent="0.2">
      <c r="A19" s="566"/>
      <c r="B19" s="548"/>
      <c r="C19" s="610"/>
      <c r="D19" s="29" t="s">
        <v>44</v>
      </c>
      <c r="E19" s="85">
        <v>0</v>
      </c>
      <c r="F19" s="85">
        <v>0</v>
      </c>
      <c r="G19" s="85">
        <v>0</v>
      </c>
      <c r="H19" s="85">
        <v>0</v>
      </c>
      <c r="I19" s="30"/>
      <c r="J19" s="547"/>
      <c r="K19" s="548"/>
      <c r="L19" s="548"/>
      <c r="M19" s="548"/>
      <c r="N19" s="549"/>
      <c r="O19" s="566"/>
      <c r="P19" s="2"/>
      <c r="Q19" s="2"/>
      <c r="R19" s="2"/>
      <c r="S19" s="2"/>
      <c r="T19" s="2"/>
      <c r="U19" s="2"/>
      <c r="V19" s="2"/>
      <c r="W19" s="2"/>
      <c r="X19" s="2"/>
      <c r="Y19" s="2"/>
      <c r="Z19" s="31"/>
    </row>
    <row r="20" spans="1:26" ht="18.75" customHeight="1" x14ac:dyDescent="0.2">
      <c r="A20" s="566"/>
      <c r="B20" s="548"/>
      <c r="C20" s="610"/>
      <c r="D20" s="553"/>
      <c r="E20" s="545"/>
      <c r="F20" s="545"/>
      <c r="G20" s="545"/>
      <c r="H20" s="545"/>
      <c r="I20" s="545"/>
      <c r="J20" s="547"/>
      <c r="K20" s="548"/>
      <c r="L20" s="548"/>
      <c r="M20" s="548"/>
      <c r="N20" s="549"/>
      <c r="O20" s="566"/>
      <c r="P20" s="2"/>
      <c r="Q20" s="2"/>
      <c r="R20" s="2"/>
      <c r="S20" s="2"/>
      <c r="T20" s="2"/>
      <c r="U20" s="2"/>
      <c r="V20" s="2"/>
      <c r="W20" s="2"/>
      <c r="X20" s="2"/>
      <c r="Y20" s="2"/>
      <c r="Z20" s="2"/>
    </row>
    <row r="21" spans="1:26" ht="12.75" customHeight="1" x14ac:dyDescent="0.2">
      <c r="A21" s="566"/>
      <c r="B21" s="548"/>
      <c r="C21" s="610"/>
      <c r="D21" s="547"/>
      <c r="E21" s="548"/>
      <c r="F21" s="548"/>
      <c r="G21" s="548"/>
      <c r="H21" s="548"/>
      <c r="I21" s="548"/>
      <c r="J21" s="547"/>
      <c r="K21" s="548"/>
      <c r="L21" s="548"/>
      <c r="M21" s="548"/>
      <c r="N21" s="549"/>
      <c r="O21" s="566"/>
      <c r="P21" s="2"/>
      <c r="Q21" s="2"/>
      <c r="R21" s="2"/>
      <c r="S21" s="2"/>
      <c r="T21" s="2"/>
      <c r="U21" s="2"/>
      <c r="V21" s="2"/>
      <c r="W21" s="2"/>
      <c r="X21" s="2"/>
      <c r="Y21" s="2"/>
      <c r="Z21" s="2"/>
    </row>
    <row r="22" spans="1:26" ht="13.5" customHeight="1" x14ac:dyDescent="0.2">
      <c r="A22" s="601"/>
      <c r="B22" s="551"/>
      <c r="C22" s="602"/>
      <c r="D22" s="550"/>
      <c r="E22" s="551"/>
      <c r="F22" s="551"/>
      <c r="G22" s="551"/>
      <c r="H22" s="551"/>
      <c r="I22" s="551"/>
      <c r="J22" s="550"/>
      <c r="K22" s="551"/>
      <c r="L22" s="551"/>
      <c r="M22" s="551"/>
      <c r="N22" s="552"/>
      <c r="O22" s="566"/>
      <c r="P22" s="2"/>
      <c r="Q22" s="2"/>
      <c r="R22" s="2"/>
      <c r="S22" s="2"/>
      <c r="T22" s="2"/>
      <c r="U22" s="2"/>
      <c r="V22" s="2"/>
      <c r="W22" s="2"/>
      <c r="X22" s="2"/>
      <c r="Y22" s="2"/>
      <c r="Z22" s="2"/>
    </row>
    <row r="23" spans="1:26" ht="9" customHeight="1" x14ac:dyDescent="0.2">
      <c r="A23" s="554"/>
      <c r="B23" s="555"/>
      <c r="C23" s="555"/>
      <c r="D23" s="555"/>
      <c r="E23" s="555"/>
      <c r="F23" s="555"/>
      <c r="G23" s="555"/>
      <c r="H23" s="555"/>
      <c r="I23" s="555"/>
      <c r="J23" s="555"/>
      <c r="K23" s="555"/>
      <c r="L23" s="555"/>
      <c r="M23" s="555"/>
      <c r="N23" s="556"/>
      <c r="O23" s="2"/>
      <c r="P23" s="2"/>
      <c r="Q23" s="2"/>
      <c r="R23" s="2"/>
      <c r="S23" s="2"/>
      <c r="T23" s="2"/>
      <c r="U23" s="2"/>
      <c r="V23" s="2"/>
      <c r="W23" s="2"/>
      <c r="X23" s="2"/>
      <c r="Y23" s="2"/>
      <c r="Z23" s="2"/>
    </row>
    <row r="24" spans="1:26" ht="36" customHeight="1" x14ac:dyDescent="0.2">
      <c r="A24" s="572" t="s">
        <v>45</v>
      </c>
      <c r="B24" s="573"/>
      <c r="C24" s="573"/>
      <c r="D24" s="573"/>
      <c r="E24" s="573"/>
      <c r="F24" s="573"/>
      <c r="G24" s="573"/>
      <c r="H24" s="573"/>
      <c r="I24" s="573"/>
      <c r="J24" s="573"/>
      <c r="K24" s="573"/>
      <c r="L24" s="573"/>
      <c r="M24" s="573"/>
      <c r="N24" s="574"/>
      <c r="O24" s="2"/>
      <c r="P24" s="2"/>
      <c r="Q24" s="2"/>
      <c r="R24" s="2"/>
      <c r="S24" s="2"/>
      <c r="T24" s="2"/>
      <c r="U24" s="651"/>
      <c r="V24" s="548"/>
      <c r="W24" s="2"/>
      <c r="X24" s="2"/>
      <c r="Y24" s="2"/>
      <c r="Z24" s="2"/>
    </row>
    <row r="25" spans="1:26" ht="55.5" customHeight="1" x14ac:dyDescent="0.2">
      <c r="A25" s="587" t="s">
        <v>169</v>
      </c>
      <c r="B25" s="540"/>
      <c r="C25" s="540"/>
      <c r="D25" s="540"/>
      <c r="E25" s="540"/>
      <c r="F25" s="540"/>
      <c r="G25" s="540"/>
      <c r="H25" s="540"/>
      <c r="I25" s="540"/>
      <c r="J25" s="540"/>
      <c r="K25" s="540"/>
      <c r="L25" s="540"/>
      <c r="M25" s="540"/>
      <c r="N25" s="542"/>
      <c r="O25" s="2"/>
      <c r="P25" s="2"/>
      <c r="Q25" s="2"/>
      <c r="R25" s="2"/>
      <c r="S25" s="2"/>
      <c r="T25" s="2"/>
      <c r="U25" s="2"/>
      <c r="V25" s="2"/>
      <c r="W25" s="2"/>
      <c r="X25" s="2"/>
      <c r="Y25" s="2"/>
      <c r="Z25" s="2"/>
    </row>
    <row r="26" spans="1:26" ht="86.25" customHeight="1" x14ac:dyDescent="0.2">
      <c r="A26" s="591" t="s">
        <v>46</v>
      </c>
      <c r="B26" s="540"/>
      <c r="C26" s="542"/>
      <c r="D26" s="620" t="s">
        <v>170</v>
      </c>
      <c r="E26" s="540"/>
      <c r="F26" s="540"/>
      <c r="G26" s="540"/>
      <c r="H26" s="540"/>
      <c r="I26" s="540"/>
      <c r="J26" s="540"/>
      <c r="K26" s="540"/>
      <c r="L26" s="540"/>
      <c r="M26" s="540"/>
      <c r="N26" s="538"/>
      <c r="O26" s="2"/>
      <c r="P26" s="2"/>
      <c r="Q26" s="2"/>
      <c r="R26" s="2"/>
      <c r="S26" s="2"/>
      <c r="T26" s="56"/>
      <c r="U26" s="2"/>
      <c r="V26" s="2"/>
      <c r="W26" s="2"/>
      <c r="X26" s="4"/>
      <c r="Y26" s="4"/>
      <c r="Z26" s="2"/>
    </row>
    <row r="27" spans="1:26" ht="48" customHeight="1" x14ac:dyDescent="0.2">
      <c r="A27" s="591" t="s">
        <v>47</v>
      </c>
      <c r="B27" s="540"/>
      <c r="C27" s="542"/>
      <c r="D27" s="704" t="s">
        <v>171</v>
      </c>
      <c r="E27" s="626"/>
      <c r="F27" s="626"/>
      <c r="G27" s="626"/>
      <c r="H27" s="626"/>
      <c r="I27" s="626"/>
      <c r="J27" s="626"/>
      <c r="K27" s="705"/>
      <c r="L27" s="32" t="s">
        <v>49</v>
      </c>
      <c r="M27" s="706" t="s">
        <v>171</v>
      </c>
      <c r="N27" s="627"/>
      <c r="O27" s="2"/>
      <c r="P27" s="4"/>
      <c r="Q27" s="4"/>
      <c r="R27" s="4"/>
      <c r="S27" s="4"/>
      <c r="T27" s="56"/>
      <c r="U27" s="4"/>
      <c r="V27" s="4"/>
      <c r="W27" s="4"/>
      <c r="X27" s="4"/>
      <c r="Y27" s="4"/>
      <c r="Z27" s="4"/>
    </row>
    <row r="28" spans="1:26" ht="33.75" customHeight="1" x14ac:dyDescent="0.2">
      <c r="A28" s="598" t="s">
        <v>50</v>
      </c>
      <c r="B28" s="599"/>
      <c r="C28" s="600"/>
      <c r="D28" s="619" t="s">
        <v>51</v>
      </c>
      <c r="E28" s="540"/>
      <c r="F28" s="540"/>
      <c r="G28" s="542"/>
      <c r="H28" s="619" t="s">
        <v>52</v>
      </c>
      <c r="I28" s="540"/>
      <c r="J28" s="540"/>
      <c r="K28" s="540"/>
      <c r="L28" s="542"/>
      <c r="M28" s="619" t="s">
        <v>53</v>
      </c>
      <c r="N28" s="538"/>
      <c r="O28" s="4"/>
      <c r="P28" s="4"/>
      <c r="Q28" s="4"/>
      <c r="R28" s="4"/>
      <c r="S28" s="4"/>
      <c r="T28" s="56"/>
      <c r="U28" s="4"/>
      <c r="V28" s="4"/>
      <c r="W28" s="4"/>
      <c r="X28" s="4"/>
      <c r="Y28" s="4"/>
      <c r="Z28" s="4"/>
    </row>
    <row r="29" spans="1:26" ht="33.75" customHeight="1" x14ac:dyDescent="0.2">
      <c r="A29" s="601"/>
      <c r="B29" s="551"/>
      <c r="C29" s="602"/>
      <c r="D29" s="699">
        <v>0</v>
      </c>
      <c r="E29" s="540"/>
      <c r="F29" s="540"/>
      <c r="G29" s="542"/>
      <c r="H29" s="698" t="s">
        <v>172</v>
      </c>
      <c r="I29" s="540"/>
      <c r="J29" s="540"/>
      <c r="K29" s="540"/>
      <c r="L29" s="542"/>
      <c r="M29" s="658" t="s">
        <v>173</v>
      </c>
      <c r="N29" s="542"/>
      <c r="O29" s="53"/>
      <c r="P29" s="2"/>
      <c r="Q29" s="2"/>
      <c r="R29" s="2"/>
      <c r="S29" s="2"/>
      <c r="T29" s="56"/>
      <c r="U29" s="2"/>
      <c r="V29" s="2"/>
      <c r="W29" s="2"/>
      <c r="X29" s="4"/>
      <c r="Y29" s="4"/>
      <c r="Z29" s="2"/>
    </row>
    <row r="30" spans="1:26" ht="15.75" customHeight="1" x14ac:dyDescent="0.2">
      <c r="A30" s="1"/>
      <c r="B30" s="4"/>
      <c r="C30" s="4"/>
      <c r="D30" s="4"/>
      <c r="E30" s="4"/>
      <c r="F30" s="4"/>
      <c r="G30" s="4"/>
      <c r="H30" s="4"/>
      <c r="I30" s="4"/>
      <c r="J30" s="4"/>
      <c r="K30" s="4"/>
      <c r="L30" s="4"/>
      <c r="M30" s="4"/>
      <c r="N30" s="33"/>
      <c r="O30" s="2"/>
      <c r="P30" s="2"/>
      <c r="Q30" s="2"/>
      <c r="R30" s="2"/>
      <c r="S30" s="2"/>
      <c r="T30" s="56"/>
      <c r="U30" s="2"/>
      <c r="V30" s="2"/>
      <c r="W30" s="2"/>
      <c r="X30" s="4"/>
      <c r="Y30" s="4"/>
      <c r="Z30" s="2"/>
    </row>
    <row r="31" spans="1:26" ht="25.5" customHeight="1" x14ac:dyDescent="0.2">
      <c r="A31" s="591" t="s">
        <v>55</v>
      </c>
      <c r="B31" s="540"/>
      <c r="C31" s="540"/>
      <c r="D31" s="540"/>
      <c r="E31" s="540"/>
      <c r="F31" s="540"/>
      <c r="G31" s="540"/>
      <c r="H31" s="540"/>
      <c r="I31" s="540"/>
      <c r="J31" s="540"/>
      <c r="K31" s="540"/>
      <c r="L31" s="540"/>
      <c r="M31" s="540"/>
      <c r="N31" s="538"/>
      <c r="O31" s="4"/>
      <c r="P31" s="4"/>
      <c r="Q31" s="4"/>
      <c r="R31" s="4"/>
      <c r="S31" s="4"/>
      <c r="T31" s="56"/>
      <c r="U31" s="2"/>
      <c r="V31" s="2"/>
      <c r="W31" s="2"/>
      <c r="X31" s="4"/>
      <c r="Y31" s="4"/>
      <c r="Z31" s="4"/>
    </row>
    <row r="32" spans="1:26" ht="22.5" customHeight="1" x14ac:dyDescent="0.2">
      <c r="A32" s="591" t="s">
        <v>56</v>
      </c>
      <c r="B32" s="540"/>
      <c r="C32" s="540"/>
      <c r="D32" s="540"/>
      <c r="E32" s="540"/>
      <c r="F32" s="687" t="s">
        <v>57</v>
      </c>
      <c r="G32" s="545"/>
      <c r="H32" s="545"/>
      <c r="I32" s="545"/>
      <c r="J32" s="545"/>
      <c r="K32" s="545"/>
      <c r="L32" s="545"/>
      <c r="M32" s="545"/>
      <c r="N32" s="546"/>
      <c r="O32" s="2"/>
      <c r="P32" s="2"/>
      <c r="Q32" s="2"/>
      <c r="R32" s="2"/>
      <c r="S32" s="2"/>
      <c r="T32" s="2"/>
      <c r="U32" s="2"/>
      <c r="V32" s="2"/>
      <c r="W32" s="2"/>
      <c r="X32" s="2"/>
      <c r="Y32" s="2"/>
      <c r="Z32" s="2"/>
    </row>
    <row r="33" spans="1:26" ht="42" customHeight="1" x14ac:dyDescent="0.2">
      <c r="A33" s="34" t="s">
        <v>58</v>
      </c>
      <c r="B33" s="35" t="s">
        <v>59</v>
      </c>
      <c r="C33" s="36" t="s">
        <v>174</v>
      </c>
      <c r="D33" s="36" t="s">
        <v>159</v>
      </c>
      <c r="E33" s="100" t="s">
        <v>133</v>
      </c>
      <c r="F33" s="547"/>
      <c r="G33" s="548"/>
      <c r="H33" s="548"/>
      <c r="I33" s="548"/>
      <c r="J33" s="548"/>
      <c r="K33" s="548"/>
      <c r="L33" s="548"/>
      <c r="M33" s="548"/>
      <c r="N33" s="549"/>
      <c r="O33" s="31"/>
      <c r="P33" s="31"/>
      <c r="Q33" s="31"/>
      <c r="R33" s="31"/>
      <c r="S33" s="31"/>
      <c r="T33" s="675"/>
      <c r="U33" s="548"/>
      <c r="V33" s="548"/>
      <c r="W33" s="548"/>
      <c r="X33" s="548"/>
      <c r="Y33" s="548"/>
      <c r="Z33" s="31"/>
    </row>
    <row r="34" spans="1:26" ht="28.5" customHeight="1" x14ac:dyDescent="0.25">
      <c r="A34" s="38" t="s">
        <v>132</v>
      </c>
      <c r="B34" s="110">
        <v>0</v>
      </c>
      <c r="C34" s="111"/>
      <c r="D34" s="112"/>
      <c r="E34" s="113"/>
      <c r="F34" s="101"/>
      <c r="G34" s="101"/>
      <c r="H34" s="101"/>
      <c r="I34" s="101"/>
      <c r="J34" s="101"/>
      <c r="K34" s="101"/>
      <c r="L34" s="101"/>
      <c r="M34" s="101"/>
      <c r="N34" s="57"/>
      <c r="O34" s="102"/>
      <c r="P34" s="102"/>
      <c r="Q34" s="102"/>
      <c r="R34" s="102"/>
      <c r="S34" s="102"/>
      <c r="T34" s="91"/>
      <c r="U34" s="91"/>
      <c r="V34" s="91"/>
      <c r="W34" s="91"/>
      <c r="X34" s="91"/>
      <c r="Y34" s="91"/>
      <c r="Z34" s="2"/>
    </row>
    <row r="35" spans="1:26" ht="28.5" customHeight="1" x14ac:dyDescent="0.25">
      <c r="A35" s="38" t="s">
        <v>65</v>
      </c>
      <c r="B35" s="110">
        <v>0</v>
      </c>
      <c r="C35" s="111"/>
      <c r="D35" s="112"/>
      <c r="E35" s="113"/>
      <c r="F35" s="101"/>
      <c r="G35" s="101"/>
      <c r="H35" s="101"/>
      <c r="I35" s="101"/>
      <c r="J35" s="101"/>
      <c r="K35" s="101"/>
      <c r="L35" s="101"/>
      <c r="M35" s="101"/>
      <c r="N35" s="57"/>
      <c r="O35" s="102"/>
      <c r="P35" s="102"/>
      <c r="Q35" s="102"/>
      <c r="R35" s="102"/>
      <c r="S35" s="2"/>
      <c r="T35" s="2"/>
      <c r="U35" s="2"/>
      <c r="V35" s="2"/>
      <c r="W35" s="2"/>
      <c r="X35" s="2"/>
      <c r="Y35" s="2"/>
      <c r="Z35" s="2"/>
    </row>
    <row r="36" spans="1:26" ht="28.5" customHeight="1" x14ac:dyDescent="0.2">
      <c r="A36" s="38" t="s">
        <v>66</v>
      </c>
      <c r="B36" s="110">
        <v>0</v>
      </c>
      <c r="C36" s="17"/>
      <c r="D36" s="40"/>
      <c r="E36" s="113"/>
      <c r="F36" s="101"/>
      <c r="G36" s="101"/>
      <c r="H36" s="101"/>
      <c r="I36" s="101"/>
      <c r="J36" s="101"/>
      <c r="K36" s="101"/>
      <c r="L36" s="101"/>
      <c r="M36" s="101"/>
      <c r="N36" s="57"/>
      <c r="O36" s="2"/>
      <c r="P36" s="2"/>
      <c r="Q36" s="2"/>
      <c r="R36" s="2"/>
      <c r="S36" s="2"/>
      <c r="T36" s="2"/>
      <c r="U36" s="2"/>
      <c r="V36" s="2"/>
      <c r="W36" s="2"/>
      <c r="X36" s="2"/>
      <c r="Y36" s="2"/>
      <c r="Z36" s="2"/>
    </row>
    <row r="37" spans="1:26" ht="28.5" customHeight="1" x14ac:dyDescent="0.2">
      <c r="A37" s="38" t="s">
        <v>67</v>
      </c>
      <c r="B37" s="110">
        <v>0</v>
      </c>
      <c r="C37" s="17"/>
      <c r="D37" s="40"/>
      <c r="E37" s="113"/>
      <c r="F37" s="101"/>
      <c r="G37" s="101"/>
      <c r="H37" s="101"/>
      <c r="I37" s="101"/>
      <c r="J37" s="101"/>
      <c r="K37" s="101"/>
      <c r="L37" s="101"/>
      <c r="M37" s="101"/>
      <c r="N37" s="57"/>
      <c r="O37" s="2"/>
      <c r="P37" s="2"/>
      <c r="Q37" s="2"/>
      <c r="R37" s="2"/>
      <c r="S37" s="2"/>
      <c r="T37" s="2"/>
      <c r="U37" s="2"/>
      <c r="V37" s="2"/>
      <c r="W37" s="2"/>
      <c r="X37" s="2"/>
      <c r="Y37" s="2"/>
      <c r="Z37" s="2"/>
    </row>
    <row r="38" spans="1:26" ht="111" customHeight="1" x14ac:dyDescent="0.2">
      <c r="A38" s="38" t="s">
        <v>68</v>
      </c>
      <c r="B38" s="110">
        <v>0</v>
      </c>
      <c r="C38" s="40"/>
      <c r="D38" s="40"/>
      <c r="E38" s="113"/>
      <c r="F38" s="101"/>
      <c r="G38" s="101"/>
      <c r="H38" s="101"/>
      <c r="I38" s="101"/>
      <c r="J38" s="101"/>
      <c r="K38" s="101"/>
      <c r="L38" s="103" t="s">
        <v>134</v>
      </c>
      <c r="M38" s="101"/>
      <c r="N38" s="57"/>
      <c r="O38" s="2"/>
      <c r="P38" s="2"/>
      <c r="Q38" s="2"/>
      <c r="R38" s="2"/>
      <c r="S38" s="2"/>
      <c r="T38" s="2"/>
      <c r="U38" s="2"/>
      <c r="V38" s="2"/>
      <c r="W38" s="2"/>
      <c r="X38" s="2"/>
      <c r="Y38" s="2"/>
      <c r="Z38" s="2"/>
    </row>
    <row r="39" spans="1:26" ht="9" customHeight="1" x14ac:dyDescent="0.2">
      <c r="A39" s="43"/>
      <c r="B39" s="2"/>
      <c r="C39" s="2"/>
      <c r="D39" s="2"/>
      <c r="E39" s="2"/>
      <c r="F39" s="2"/>
      <c r="G39" s="2"/>
      <c r="H39" s="104"/>
      <c r="I39" s="104"/>
      <c r="J39" s="104"/>
      <c r="K39" s="104"/>
      <c r="L39" s="104"/>
      <c r="M39" s="104"/>
      <c r="N39" s="105"/>
      <c r="O39" s="2"/>
      <c r="P39" s="2"/>
      <c r="Q39" s="2"/>
      <c r="R39" s="2"/>
      <c r="S39" s="2"/>
      <c r="T39" s="2"/>
      <c r="U39" s="2"/>
      <c r="V39" s="2"/>
      <c r="W39" s="2"/>
      <c r="X39" s="2"/>
      <c r="Y39" s="2"/>
      <c r="Z39" s="2"/>
    </row>
    <row r="40" spans="1:26" ht="36" customHeight="1" x14ac:dyDescent="0.2">
      <c r="A40" s="591" t="s">
        <v>69</v>
      </c>
      <c r="B40" s="540"/>
      <c r="C40" s="540"/>
      <c r="D40" s="540"/>
      <c r="E40" s="540"/>
      <c r="F40" s="540"/>
      <c r="G40" s="540"/>
      <c r="H40" s="540"/>
      <c r="I40" s="540"/>
      <c r="J40" s="540"/>
      <c r="K40" s="540"/>
      <c r="L40" s="540"/>
      <c r="M40" s="540"/>
      <c r="N40" s="538"/>
      <c r="O40" s="2"/>
      <c r="P40" s="2"/>
      <c r="Q40" s="2"/>
      <c r="R40" s="2"/>
      <c r="S40" s="2"/>
      <c r="T40" s="2"/>
      <c r="U40" s="2"/>
      <c r="V40" s="2"/>
      <c r="W40" s="2"/>
      <c r="X40" s="2"/>
      <c r="Y40" s="2"/>
      <c r="Z40" s="2"/>
    </row>
    <row r="41" spans="1:26" ht="409.5" customHeight="1" x14ac:dyDescent="0.2">
      <c r="A41" s="700" t="s">
        <v>175</v>
      </c>
      <c r="B41" s="545"/>
      <c r="C41" s="545"/>
      <c r="D41" s="545"/>
      <c r="E41" s="545"/>
      <c r="F41" s="545"/>
      <c r="G41" s="545"/>
      <c r="H41" s="545"/>
      <c r="I41" s="545"/>
      <c r="J41" s="545"/>
      <c r="K41" s="545"/>
      <c r="L41" s="545"/>
      <c r="M41" s="545"/>
      <c r="N41" s="546"/>
      <c r="O41" s="2"/>
      <c r="P41" s="2"/>
      <c r="Q41" s="2"/>
      <c r="R41" s="2"/>
      <c r="S41" s="2"/>
      <c r="T41" s="2"/>
      <c r="U41" s="2"/>
      <c r="V41" s="2"/>
      <c r="W41" s="2"/>
      <c r="X41" s="2"/>
      <c r="Y41" s="2"/>
      <c r="Z41" s="2"/>
    </row>
    <row r="42" spans="1:26" ht="31.5" customHeight="1" x14ac:dyDescent="0.2">
      <c r="A42" s="688" t="s">
        <v>70</v>
      </c>
      <c r="B42" s="545"/>
      <c r="C42" s="596"/>
      <c r="D42" s="642" t="s">
        <v>71</v>
      </c>
      <c r="E42" s="545"/>
      <c r="F42" s="545"/>
      <c r="G42" s="596"/>
      <c r="H42" s="643" t="s">
        <v>72</v>
      </c>
      <c r="I42" s="545"/>
      <c r="J42" s="545"/>
      <c r="K42" s="596"/>
      <c r="L42" s="693" t="s">
        <v>73</v>
      </c>
      <c r="M42" s="701"/>
      <c r="N42" s="546"/>
      <c r="O42" s="44"/>
      <c r="P42" s="45"/>
      <c r="Q42" s="45"/>
      <c r="R42" s="45"/>
      <c r="S42" s="45"/>
      <c r="T42" s="45"/>
      <c r="U42" s="45"/>
      <c r="V42" s="45"/>
      <c r="W42" s="45"/>
      <c r="X42" s="45"/>
      <c r="Y42" s="45"/>
      <c r="Z42" s="45"/>
    </row>
    <row r="43" spans="1:26" ht="31.5" customHeight="1" x14ac:dyDescent="0.2">
      <c r="A43" s="567"/>
      <c r="B43" s="568"/>
      <c r="C43" s="597"/>
      <c r="D43" s="611"/>
      <c r="E43" s="568"/>
      <c r="F43" s="568"/>
      <c r="G43" s="597"/>
      <c r="H43" s="611"/>
      <c r="I43" s="568"/>
      <c r="J43" s="568"/>
      <c r="K43" s="597"/>
      <c r="L43" s="622"/>
      <c r="M43" s="611"/>
      <c r="N43" s="569"/>
      <c r="O43" s="44"/>
      <c r="P43" s="45"/>
      <c r="Q43" s="45"/>
      <c r="R43" s="45"/>
      <c r="S43" s="45"/>
      <c r="T43" s="45"/>
      <c r="U43" s="45"/>
      <c r="V43" s="45"/>
      <c r="W43" s="45"/>
      <c r="X43" s="45"/>
      <c r="Y43" s="45"/>
      <c r="Z43" s="45"/>
    </row>
    <row r="44" spans="1:26" ht="57" customHeight="1" x14ac:dyDescent="0.2">
      <c r="A44" s="689" t="s">
        <v>74</v>
      </c>
      <c r="B44" s="540"/>
      <c r="C44" s="540"/>
      <c r="D44" s="593" t="s">
        <v>160</v>
      </c>
      <c r="E44" s="540"/>
      <c r="F44" s="540"/>
      <c r="G44" s="540"/>
      <c r="H44" s="540"/>
      <c r="I44" s="540"/>
      <c r="J44" s="540"/>
      <c r="K44" s="542"/>
      <c r="L44" s="46" t="s">
        <v>75</v>
      </c>
      <c r="M44" s="593" t="s">
        <v>76</v>
      </c>
      <c r="N44" s="538"/>
      <c r="O44" s="44"/>
      <c r="P44" s="45"/>
      <c r="Q44" s="45"/>
      <c r="R44" s="45"/>
      <c r="S44" s="45"/>
      <c r="T44" s="45"/>
      <c r="U44" s="45"/>
      <c r="V44" s="45"/>
      <c r="W44" s="45"/>
      <c r="X44" s="45"/>
      <c r="Y44" s="45"/>
      <c r="Z44" s="45"/>
    </row>
    <row r="45" spans="1:26" ht="57.75" customHeight="1" x14ac:dyDescent="0.2">
      <c r="A45" s="690" t="s">
        <v>77</v>
      </c>
      <c r="B45" s="562"/>
      <c r="C45" s="562"/>
      <c r="D45" s="564" t="s">
        <v>176</v>
      </c>
      <c r="E45" s="562"/>
      <c r="F45" s="562"/>
      <c r="G45" s="562"/>
      <c r="H45" s="562"/>
      <c r="I45" s="562"/>
      <c r="J45" s="562"/>
      <c r="K45" s="579"/>
      <c r="L45" s="47" t="s">
        <v>78</v>
      </c>
      <c r="M45" s="629"/>
      <c r="N45" s="563"/>
      <c r="O45" s="4"/>
      <c r="P45" s="4"/>
      <c r="Q45" s="4"/>
      <c r="R45" s="4"/>
      <c r="S45" s="4"/>
      <c r="T45" s="4"/>
      <c r="U45" s="4"/>
      <c r="V45" s="4"/>
      <c r="W45" s="4"/>
      <c r="X45" s="4"/>
      <c r="Y45" s="4"/>
      <c r="Z45" s="4"/>
    </row>
    <row r="46" spans="1:26" ht="35.25" customHeight="1" x14ac:dyDescent="0.2">
      <c r="A46" s="571" t="s">
        <v>79</v>
      </c>
      <c r="B46" s="562"/>
      <c r="C46" s="562"/>
      <c r="D46" s="562"/>
      <c r="E46" s="562"/>
      <c r="F46" s="562"/>
      <c r="G46" s="562"/>
      <c r="H46" s="562"/>
      <c r="I46" s="562"/>
      <c r="J46" s="562"/>
      <c r="K46" s="562"/>
      <c r="L46" s="562"/>
      <c r="M46" s="562"/>
      <c r="N46" s="563"/>
      <c r="O46" s="4"/>
      <c r="P46" s="4"/>
      <c r="Q46" s="4"/>
      <c r="R46" s="4"/>
      <c r="S46" s="4"/>
      <c r="T46" s="4"/>
      <c r="U46" s="4"/>
      <c r="V46" s="4"/>
      <c r="W46" s="4"/>
      <c r="X46" s="4"/>
      <c r="Y46" s="4"/>
      <c r="Z46" s="4"/>
    </row>
    <row r="47" spans="1:26" ht="30.75" customHeight="1" x14ac:dyDescent="0.2">
      <c r="A47" s="694" t="s">
        <v>161</v>
      </c>
      <c r="B47" s="559"/>
      <c r="C47" s="559"/>
      <c r="D47" s="559"/>
      <c r="E47" s="559"/>
      <c r="F47" s="559"/>
      <c r="G47" s="559"/>
      <c r="H47" s="559"/>
      <c r="I47" s="559"/>
      <c r="J47" s="559"/>
      <c r="K47" s="559"/>
      <c r="L47" s="559"/>
      <c r="M47" s="559"/>
      <c r="N47" s="560"/>
      <c r="O47" s="2"/>
      <c r="P47" s="2"/>
      <c r="Q47" s="2"/>
      <c r="R47" s="2"/>
      <c r="S47" s="2"/>
      <c r="T47" s="2"/>
      <c r="U47" s="2"/>
      <c r="V47" s="2"/>
      <c r="W47" s="2"/>
      <c r="X47" s="2"/>
      <c r="Y47" s="2"/>
      <c r="Z47" s="2"/>
    </row>
    <row r="48" spans="1:26" ht="41.25" customHeight="1" x14ac:dyDescent="0.2">
      <c r="A48" s="691" t="s">
        <v>81</v>
      </c>
      <c r="B48" s="540"/>
      <c r="C48" s="542"/>
      <c r="D48" s="695" t="s">
        <v>82</v>
      </c>
      <c r="E48" s="540"/>
      <c r="F48" s="540"/>
      <c r="G48" s="542"/>
      <c r="H48" s="695" t="s">
        <v>83</v>
      </c>
      <c r="I48" s="540"/>
      <c r="J48" s="540"/>
      <c r="K48" s="542"/>
      <c r="L48" s="48" t="s">
        <v>137</v>
      </c>
      <c r="M48" s="606" t="s">
        <v>83</v>
      </c>
      <c r="N48" s="538"/>
      <c r="O48" s="2"/>
      <c r="P48" s="2"/>
      <c r="Q48" s="2"/>
      <c r="R48" s="2"/>
      <c r="S48" s="2"/>
      <c r="T48" s="2"/>
      <c r="U48" s="2"/>
      <c r="V48" s="2"/>
      <c r="W48" s="2"/>
      <c r="X48" s="2"/>
      <c r="Y48" s="2"/>
      <c r="Z48" s="2"/>
    </row>
    <row r="49" spans="1:26" ht="48" customHeight="1" x14ac:dyDescent="0.2">
      <c r="A49" s="607" t="s">
        <v>85</v>
      </c>
      <c r="B49" s="540"/>
      <c r="C49" s="542"/>
      <c r="D49" s="678"/>
      <c r="E49" s="540"/>
      <c r="F49" s="540"/>
      <c r="G49" s="542"/>
      <c r="H49" s="678"/>
      <c r="I49" s="540"/>
      <c r="J49" s="540"/>
      <c r="K49" s="542"/>
      <c r="L49" s="106"/>
      <c r="M49" s="678"/>
      <c r="N49" s="538"/>
      <c r="O49" s="2"/>
      <c r="P49" s="2"/>
      <c r="Q49" s="2"/>
      <c r="R49" s="2"/>
      <c r="S49" s="2"/>
      <c r="T49" s="2"/>
      <c r="U49" s="2"/>
      <c r="V49" s="2"/>
      <c r="W49" s="2"/>
      <c r="X49" s="2"/>
      <c r="Y49" s="2"/>
      <c r="Z49" s="2"/>
    </row>
    <row r="50" spans="1:26" ht="78" customHeight="1" x14ac:dyDescent="0.2">
      <c r="A50" s="607" t="s">
        <v>162</v>
      </c>
      <c r="B50" s="540"/>
      <c r="C50" s="542"/>
      <c r="D50" s="678"/>
      <c r="E50" s="540"/>
      <c r="F50" s="540"/>
      <c r="G50" s="542"/>
      <c r="H50" s="678"/>
      <c r="I50" s="540"/>
      <c r="J50" s="540"/>
      <c r="K50" s="542"/>
      <c r="L50" s="107"/>
      <c r="M50" s="678"/>
      <c r="N50" s="538"/>
      <c r="O50" s="2"/>
      <c r="P50" s="2"/>
      <c r="Q50" s="2"/>
      <c r="R50" s="2"/>
      <c r="S50" s="2"/>
      <c r="T50" s="2"/>
      <c r="U50" s="2"/>
      <c r="V50" s="2"/>
      <c r="W50" s="2"/>
      <c r="X50" s="2"/>
      <c r="Y50" s="2"/>
      <c r="Z50" s="2"/>
    </row>
    <row r="51" spans="1:26" ht="49.5" customHeight="1" x14ac:dyDescent="0.2">
      <c r="A51" s="607" t="s">
        <v>87</v>
      </c>
      <c r="B51" s="540"/>
      <c r="C51" s="542"/>
      <c r="D51" s="678"/>
      <c r="E51" s="540"/>
      <c r="F51" s="540"/>
      <c r="G51" s="542"/>
      <c r="H51" s="678"/>
      <c r="I51" s="540"/>
      <c r="J51" s="540"/>
      <c r="K51" s="542"/>
      <c r="L51" s="106"/>
      <c r="M51" s="678"/>
      <c r="N51" s="538"/>
      <c r="O51" s="2"/>
      <c r="P51" s="2"/>
      <c r="Q51" s="2"/>
      <c r="R51" s="2"/>
      <c r="S51" s="2"/>
      <c r="T51" s="2"/>
      <c r="U51" s="2"/>
      <c r="V51" s="2"/>
      <c r="W51" s="2"/>
      <c r="X51" s="2"/>
      <c r="Y51" s="2"/>
      <c r="Z51" s="2"/>
    </row>
    <row r="52" spans="1:26" ht="59.25" customHeight="1" x14ac:dyDescent="0.2">
      <c r="A52" s="607" t="s">
        <v>88</v>
      </c>
      <c r="B52" s="540"/>
      <c r="C52" s="542"/>
      <c r="D52" s="678"/>
      <c r="E52" s="540"/>
      <c r="F52" s="540"/>
      <c r="G52" s="542"/>
      <c r="H52" s="678"/>
      <c r="I52" s="540"/>
      <c r="J52" s="540"/>
      <c r="K52" s="542"/>
      <c r="L52" s="106"/>
      <c r="M52" s="678"/>
      <c r="N52" s="538"/>
      <c r="O52" s="2"/>
      <c r="P52" s="2"/>
      <c r="Q52" s="2"/>
      <c r="R52" s="2"/>
      <c r="S52" s="2"/>
      <c r="T52" s="2"/>
      <c r="U52" s="2"/>
      <c r="V52" s="2"/>
      <c r="W52" s="2"/>
      <c r="X52" s="2"/>
      <c r="Y52" s="2"/>
      <c r="Z52" s="2"/>
    </row>
    <row r="53" spans="1:26" ht="20.25" customHeight="1" x14ac:dyDescent="0.2">
      <c r="A53" s="679" t="s">
        <v>89</v>
      </c>
      <c r="B53" s="545"/>
      <c r="C53" s="596"/>
      <c r="D53" s="680"/>
      <c r="E53" s="545"/>
      <c r="F53" s="545"/>
      <c r="G53" s="545"/>
      <c r="H53" s="545"/>
      <c r="I53" s="545"/>
      <c r="J53" s="545"/>
      <c r="K53" s="596"/>
      <c r="L53" s="681"/>
      <c r="M53" s="682"/>
      <c r="N53" s="546"/>
      <c r="O53" s="2"/>
      <c r="P53" s="2"/>
      <c r="Q53" s="2"/>
      <c r="R53" s="2"/>
      <c r="S53" s="2"/>
      <c r="T53" s="2"/>
      <c r="U53" s="2"/>
      <c r="V53" s="2"/>
      <c r="W53" s="2"/>
      <c r="X53" s="2"/>
      <c r="Y53" s="2"/>
      <c r="Z53" s="2"/>
    </row>
    <row r="54" spans="1:26" ht="20.25" customHeight="1" x14ac:dyDescent="0.2">
      <c r="A54" s="566"/>
      <c r="B54" s="548"/>
      <c r="C54" s="610"/>
      <c r="D54" s="547"/>
      <c r="E54" s="548"/>
      <c r="F54" s="548"/>
      <c r="G54" s="548"/>
      <c r="H54" s="548"/>
      <c r="I54" s="548"/>
      <c r="J54" s="548"/>
      <c r="K54" s="610"/>
      <c r="L54" s="617"/>
      <c r="M54" s="547"/>
      <c r="N54" s="549"/>
      <c r="O54" s="2"/>
      <c r="P54" s="2"/>
      <c r="Q54" s="2"/>
      <c r="R54" s="2"/>
      <c r="S54" s="2"/>
      <c r="T54" s="2"/>
      <c r="U54" s="2"/>
      <c r="V54" s="2"/>
      <c r="W54" s="2"/>
      <c r="X54" s="2"/>
      <c r="Y54" s="2"/>
      <c r="Z54" s="2"/>
    </row>
    <row r="55" spans="1:26" ht="20.25" customHeight="1" x14ac:dyDescent="0.2">
      <c r="A55" s="566"/>
      <c r="B55" s="548"/>
      <c r="C55" s="610"/>
      <c r="D55" s="547"/>
      <c r="E55" s="548"/>
      <c r="F55" s="548"/>
      <c r="G55" s="548"/>
      <c r="H55" s="548"/>
      <c r="I55" s="548"/>
      <c r="J55" s="548"/>
      <c r="K55" s="610"/>
      <c r="L55" s="617"/>
      <c r="M55" s="547"/>
      <c r="N55" s="549"/>
      <c r="O55" s="2"/>
      <c r="P55" s="2"/>
      <c r="Q55" s="2"/>
      <c r="R55" s="2"/>
      <c r="S55" s="2"/>
      <c r="T55" s="2"/>
      <c r="U55" s="2"/>
      <c r="V55" s="2"/>
      <c r="W55" s="2"/>
      <c r="X55" s="2"/>
      <c r="Y55" s="2"/>
      <c r="Z55" s="2"/>
    </row>
    <row r="56" spans="1:26" ht="20.25" customHeight="1" x14ac:dyDescent="0.2">
      <c r="A56" s="567"/>
      <c r="B56" s="568"/>
      <c r="C56" s="597"/>
      <c r="D56" s="611"/>
      <c r="E56" s="568"/>
      <c r="F56" s="568"/>
      <c r="G56" s="568"/>
      <c r="H56" s="568"/>
      <c r="I56" s="568"/>
      <c r="J56" s="568"/>
      <c r="K56" s="597"/>
      <c r="L56" s="585"/>
      <c r="M56" s="547"/>
      <c r="N56" s="549"/>
      <c r="O56" s="2"/>
      <c r="P56" s="2"/>
      <c r="Q56" s="2"/>
      <c r="R56" s="2"/>
      <c r="S56" s="2"/>
      <c r="T56" s="2"/>
      <c r="U56" s="2"/>
      <c r="V56" s="2"/>
      <c r="W56" s="2"/>
      <c r="X56" s="2"/>
      <c r="Y56" s="2"/>
      <c r="Z56" s="2"/>
    </row>
    <row r="57" spans="1:26" ht="48.75" customHeight="1" x14ac:dyDescent="0.2">
      <c r="A57" s="683" t="s">
        <v>163</v>
      </c>
      <c r="B57" s="540"/>
      <c r="C57" s="542"/>
      <c r="D57" s="684"/>
      <c r="E57" s="562"/>
      <c r="F57" s="562"/>
      <c r="G57" s="562"/>
      <c r="H57" s="562"/>
      <c r="I57" s="562"/>
      <c r="J57" s="562"/>
      <c r="K57" s="579"/>
      <c r="L57" s="685"/>
      <c r="M57" s="581"/>
      <c r="N57" s="58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52" t="s">
        <v>94</v>
      </c>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52" t="s">
        <v>95</v>
      </c>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52" t="s">
        <v>64</v>
      </c>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52" t="s">
        <v>96</v>
      </c>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53" t="s">
        <v>97</v>
      </c>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t="s">
        <v>98</v>
      </c>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t="s">
        <v>99</v>
      </c>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t="s">
        <v>16</v>
      </c>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t="s">
        <v>100</v>
      </c>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t="s">
        <v>101</v>
      </c>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t="s">
        <v>102</v>
      </c>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t="s">
        <v>103</v>
      </c>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t="s">
        <v>7</v>
      </c>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t="s">
        <v>104</v>
      </c>
      <c r="B160" s="2" t="s">
        <v>105</v>
      </c>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t="s">
        <v>106</v>
      </c>
      <c r="B161" s="2" t="s">
        <v>107</v>
      </c>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t="s">
        <v>164</v>
      </c>
      <c r="B162" s="2" t="s">
        <v>108</v>
      </c>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t="s">
        <v>20</v>
      </c>
      <c r="B163" s="2" t="s">
        <v>109</v>
      </c>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t="s">
        <v>110</v>
      </c>
      <c r="B164" s="2" t="s">
        <v>111</v>
      </c>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t="s">
        <v>92</v>
      </c>
      <c r="B165" s="2" t="s">
        <v>112</v>
      </c>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t="s">
        <v>21</v>
      </c>
      <c r="B166" s="2" t="s">
        <v>114</v>
      </c>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t="s">
        <v>115</v>
      </c>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t="s">
        <v>116</v>
      </c>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t="s">
        <v>117</v>
      </c>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t="s">
        <v>118</v>
      </c>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t="s">
        <v>119</v>
      </c>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t="s">
        <v>120</v>
      </c>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t="s">
        <v>121</v>
      </c>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54" t="s">
        <v>122</v>
      </c>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54" t="s">
        <v>123</v>
      </c>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54" t="s">
        <v>124</v>
      </c>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54" t="s">
        <v>125</v>
      </c>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55" t="s">
        <v>3</v>
      </c>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t="s">
        <v>126</v>
      </c>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t="s">
        <v>94</v>
      </c>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t="s">
        <v>127</v>
      </c>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t="s">
        <v>128</v>
      </c>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
    <row r="397" spans="1:26" ht="15.75" customHeight="1" x14ac:dyDescent="0.2"/>
    <row r="398" spans="1:26" ht="15.75" customHeight="1" x14ac:dyDescent="0.2"/>
    <row r="399" spans="1:26" ht="15.75" customHeight="1" x14ac:dyDescent="0.2"/>
    <row r="400" spans="1:26"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7">
    <mergeCell ref="U24:V24"/>
    <mergeCell ref="A25:N25"/>
    <mergeCell ref="A26:C26"/>
    <mergeCell ref="D26:N26"/>
    <mergeCell ref="D27:K27"/>
    <mergeCell ref="M27:N27"/>
    <mergeCell ref="M13:N13"/>
    <mergeCell ref="M14:N14"/>
    <mergeCell ref="H14:K14"/>
    <mergeCell ref="D15:N15"/>
    <mergeCell ref="A12:C12"/>
    <mergeCell ref="D12:N12"/>
    <mergeCell ref="A13:C13"/>
    <mergeCell ref="D13:K13"/>
    <mergeCell ref="A14:C14"/>
    <mergeCell ref="D14:G14"/>
    <mergeCell ref="A15:C16"/>
    <mergeCell ref="A9:N9"/>
    <mergeCell ref="A10:N10"/>
    <mergeCell ref="S10:Z10"/>
    <mergeCell ref="A11:C11"/>
    <mergeCell ref="D11:N11"/>
    <mergeCell ref="S11:S12"/>
    <mergeCell ref="U11:Y11"/>
    <mergeCell ref="D8:K8"/>
    <mergeCell ref="M8:N8"/>
    <mergeCell ref="A1:N3"/>
    <mergeCell ref="A4:N4"/>
    <mergeCell ref="A5:N5"/>
    <mergeCell ref="A6:N6"/>
    <mergeCell ref="A7:C7"/>
    <mergeCell ref="D7:N7"/>
    <mergeCell ref="A8:C8"/>
    <mergeCell ref="M48:N48"/>
    <mergeCell ref="D49:G49"/>
    <mergeCell ref="H49:K49"/>
    <mergeCell ref="D50:G50"/>
    <mergeCell ref="H50:K50"/>
    <mergeCell ref="L57:N57"/>
    <mergeCell ref="D51:G51"/>
    <mergeCell ref="H51:K51"/>
    <mergeCell ref="D52:G52"/>
    <mergeCell ref="H52:K52"/>
    <mergeCell ref="D53:K56"/>
    <mergeCell ref="L53:L56"/>
    <mergeCell ref="D57:K57"/>
    <mergeCell ref="M49:N49"/>
    <mergeCell ref="M50:N50"/>
    <mergeCell ref="M51:N51"/>
    <mergeCell ref="M52:N52"/>
    <mergeCell ref="M53:N56"/>
    <mergeCell ref="M44:N44"/>
    <mergeCell ref="D45:K45"/>
    <mergeCell ref="M45:N45"/>
    <mergeCell ref="A46:N46"/>
    <mergeCell ref="A47:N47"/>
    <mergeCell ref="A52:C52"/>
    <mergeCell ref="A53:C56"/>
    <mergeCell ref="A57:C57"/>
    <mergeCell ref="A44:C44"/>
    <mergeCell ref="D44:K44"/>
    <mergeCell ref="D48:G48"/>
    <mergeCell ref="H48:K48"/>
    <mergeCell ref="A45:C45"/>
    <mergeCell ref="A48:C48"/>
    <mergeCell ref="A49:C49"/>
    <mergeCell ref="A50:C50"/>
    <mergeCell ref="A51:C51"/>
    <mergeCell ref="A40:N40"/>
    <mergeCell ref="A41:N41"/>
    <mergeCell ref="A42:C43"/>
    <mergeCell ref="D42:G43"/>
    <mergeCell ref="H42:K43"/>
    <mergeCell ref="L42:L43"/>
    <mergeCell ref="M42:N43"/>
    <mergeCell ref="A32:E32"/>
    <mergeCell ref="F32:N33"/>
    <mergeCell ref="T33:Y33"/>
    <mergeCell ref="A27:C27"/>
    <mergeCell ref="A28:C29"/>
    <mergeCell ref="D28:G28"/>
    <mergeCell ref="H28:L28"/>
    <mergeCell ref="M28:N28"/>
    <mergeCell ref="D29:G29"/>
    <mergeCell ref="M29:N29"/>
    <mergeCell ref="O18:O22"/>
    <mergeCell ref="D20:I22"/>
    <mergeCell ref="A23:N23"/>
    <mergeCell ref="H29:L29"/>
    <mergeCell ref="A31:N31"/>
    <mergeCell ref="A24:N24"/>
    <mergeCell ref="M16:N16"/>
    <mergeCell ref="D17:N17"/>
    <mergeCell ref="D16:G16"/>
    <mergeCell ref="H16:K16"/>
    <mergeCell ref="A17:C22"/>
    <mergeCell ref="J18:N22"/>
  </mergeCells>
  <dataValidations count="6">
    <dataValidation type="list" allowBlank="1" showInputMessage="1" showErrorMessage="1" prompt=" -  - " sqref="M8" xr:uid="{00000000-0002-0000-0400-000000000000}">
      <formula1>$B$117:$B$129</formula1>
    </dataValidation>
    <dataValidation type="list" allowBlank="1" showInputMessage="1" showErrorMessage="1" prompt=" -  - " sqref="D12" xr:uid="{00000000-0002-0000-0400-000001000000}">
      <formula1>$A$110:$A$115</formula1>
    </dataValidation>
    <dataValidation type="list" allowBlank="1" showInputMessage="1" showErrorMessage="1" prompt=" -  - " sqref="D13" xr:uid="{00000000-0002-0000-0400-000002000000}">
      <formula1>$A$121:$A$128</formula1>
    </dataValidation>
    <dataValidation type="list" allowBlank="1" showInputMessage="1" showErrorMessage="1" prompt=" -  - " sqref="D49:D52" xr:uid="{00000000-0002-0000-0400-000003000000}">
      <formula1>$A$78:$A$81</formula1>
    </dataValidation>
    <dataValidation type="list" allowBlank="1" showInputMessage="1" showErrorMessage="1" prompt=" -  - " sqref="D7" xr:uid="{00000000-0002-0000-0400-000004000000}">
      <formula1>$A$145:$A$149</formula1>
    </dataValidation>
    <dataValidation type="list" allowBlank="1" showInputMessage="1" showErrorMessage="1" prompt=" -  - " sqref="D8" xr:uid="{00000000-0002-0000-0400-000005000000}">
      <formula1>$A$135:$A$137</formula1>
    </dataValidation>
  </dataValidations>
  <pageMargins left="0.7" right="0.7" top="0.75" bottom="0.75" header="0" footer="0"/>
  <pageSetup orientation="landscape"/>
  <headerFooter>
    <oddFooter>&amp;LV5-20-05-2022</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00"/>
  </sheetPr>
  <dimension ref="A1:Z1000"/>
  <sheetViews>
    <sheetView showGridLines="0" workbookViewId="0"/>
  </sheetViews>
  <sheetFormatPr baseColWidth="10" defaultColWidth="12.5703125" defaultRowHeight="15" customHeight="1" x14ac:dyDescent="0.2"/>
  <cols>
    <col min="1" max="1" width="14.140625" customWidth="1"/>
    <col min="2" max="2" width="12.42578125" customWidth="1"/>
    <col min="3" max="4" width="12.85546875" customWidth="1"/>
    <col min="5" max="5" width="15" customWidth="1"/>
    <col min="6" max="6" width="14" customWidth="1"/>
    <col min="7" max="7" width="8" customWidth="1"/>
    <col min="8" max="8" width="8.5703125" customWidth="1"/>
    <col min="9" max="9" width="9" customWidth="1"/>
    <col min="10" max="10" width="9.42578125" customWidth="1"/>
    <col min="11" max="11" width="23.42578125" customWidth="1"/>
    <col min="12" max="12" width="18.42578125" customWidth="1"/>
    <col min="13" max="13" width="29.85546875" customWidth="1"/>
    <col min="14" max="14" width="15.85546875" customWidth="1"/>
    <col min="15" max="17" width="10.5703125" hidden="1" customWidth="1"/>
    <col min="18" max="18" width="14.85546875" customWidth="1"/>
    <col min="19" max="19" width="14.42578125" customWidth="1"/>
    <col min="20" max="21" width="11.42578125" customWidth="1"/>
    <col min="22" max="22" width="13" customWidth="1"/>
    <col min="23" max="23" width="12.42578125" customWidth="1"/>
    <col min="24" max="24" width="13" customWidth="1"/>
    <col min="25" max="25" width="15.42578125" customWidth="1"/>
    <col min="26" max="26" width="10" customWidth="1"/>
  </cols>
  <sheetData>
    <row r="1" spans="1:26" ht="23.25" customHeight="1" x14ac:dyDescent="0.2">
      <c r="A1" s="718"/>
      <c r="B1" s="548"/>
      <c r="C1" s="548"/>
      <c r="D1" s="548"/>
      <c r="E1" s="548"/>
      <c r="F1" s="548"/>
      <c r="G1" s="548"/>
      <c r="H1" s="548"/>
      <c r="I1" s="548"/>
      <c r="J1" s="548"/>
      <c r="K1" s="548"/>
      <c r="L1" s="548"/>
      <c r="M1" s="549"/>
      <c r="N1" s="115"/>
      <c r="O1" s="115"/>
      <c r="P1" s="115"/>
      <c r="Q1" s="115"/>
      <c r="R1" s="115"/>
      <c r="S1" s="115"/>
      <c r="T1" s="115"/>
      <c r="U1" s="115"/>
      <c r="V1" s="115"/>
      <c r="W1" s="115"/>
      <c r="X1" s="115"/>
      <c r="Y1" s="115"/>
      <c r="Z1" s="115"/>
    </row>
    <row r="2" spans="1:26" ht="23.25" customHeight="1" x14ac:dyDescent="0.2">
      <c r="A2" s="566"/>
      <c r="B2" s="548"/>
      <c r="C2" s="548"/>
      <c r="D2" s="548"/>
      <c r="E2" s="548"/>
      <c r="F2" s="548"/>
      <c r="G2" s="548"/>
      <c r="H2" s="548"/>
      <c r="I2" s="548"/>
      <c r="J2" s="548"/>
      <c r="K2" s="548"/>
      <c r="L2" s="548"/>
      <c r="M2" s="549"/>
      <c r="N2" s="115"/>
      <c r="O2" s="115"/>
      <c r="P2" s="115"/>
      <c r="Q2" s="115"/>
      <c r="R2" s="115"/>
      <c r="S2" s="115"/>
      <c r="T2" s="115"/>
      <c r="U2" s="115"/>
      <c r="V2" s="115"/>
      <c r="W2" s="115"/>
      <c r="X2" s="115"/>
      <c r="Y2" s="115"/>
      <c r="Z2" s="115"/>
    </row>
    <row r="3" spans="1:26" ht="23.25" customHeight="1" x14ac:dyDescent="0.2">
      <c r="A3" s="567"/>
      <c r="B3" s="568"/>
      <c r="C3" s="568"/>
      <c r="D3" s="568"/>
      <c r="E3" s="568"/>
      <c r="F3" s="568"/>
      <c r="G3" s="568"/>
      <c r="H3" s="568"/>
      <c r="I3" s="568"/>
      <c r="J3" s="568"/>
      <c r="K3" s="568"/>
      <c r="L3" s="568"/>
      <c r="M3" s="569"/>
      <c r="N3" s="115"/>
      <c r="O3" s="115"/>
      <c r="P3" s="115"/>
      <c r="Q3" s="115"/>
      <c r="R3" s="115"/>
      <c r="S3" s="115"/>
      <c r="T3" s="115"/>
      <c r="U3" s="115"/>
      <c r="V3" s="115"/>
      <c r="W3" s="115"/>
      <c r="X3" s="115"/>
      <c r="Y3" s="115"/>
      <c r="Z3" s="115"/>
    </row>
    <row r="4" spans="1:26" ht="9.75" customHeight="1" x14ac:dyDescent="0.2">
      <c r="A4" s="719"/>
      <c r="B4" s="540"/>
      <c r="C4" s="540"/>
      <c r="D4" s="540"/>
      <c r="E4" s="540"/>
      <c r="F4" s="540"/>
      <c r="G4" s="540"/>
      <c r="H4" s="540"/>
      <c r="I4" s="540"/>
      <c r="J4" s="540"/>
      <c r="K4" s="540"/>
      <c r="L4" s="540"/>
      <c r="M4" s="538"/>
      <c r="N4" s="115"/>
      <c r="O4" s="115"/>
      <c r="P4" s="115"/>
      <c r="Q4" s="115"/>
      <c r="R4" s="115"/>
      <c r="S4" s="115"/>
      <c r="T4" s="115"/>
      <c r="U4" s="115"/>
      <c r="V4" s="115"/>
      <c r="W4" s="115"/>
      <c r="X4" s="115"/>
      <c r="Y4" s="115"/>
      <c r="Z4" s="115"/>
    </row>
    <row r="5" spans="1:26" ht="29.25" customHeight="1" x14ac:dyDescent="0.2">
      <c r="A5" s="720" t="s">
        <v>0</v>
      </c>
      <c r="B5" s="562"/>
      <c r="C5" s="562"/>
      <c r="D5" s="562"/>
      <c r="E5" s="562"/>
      <c r="F5" s="562"/>
      <c r="G5" s="562"/>
      <c r="H5" s="562"/>
      <c r="I5" s="562"/>
      <c r="J5" s="562"/>
      <c r="K5" s="562"/>
      <c r="L5" s="562"/>
      <c r="M5" s="563"/>
      <c r="N5" s="115"/>
      <c r="O5" s="115"/>
      <c r="P5" s="115"/>
      <c r="Q5" s="115"/>
      <c r="R5" s="115"/>
      <c r="S5" s="115"/>
      <c r="T5" s="115"/>
      <c r="U5" s="115"/>
      <c r="V5" s="115"/>
      <c r="W5" s="115"/>
      <c r="X5" s="115"/>
      <c r="Y5" s="115"/>
      <c r="Z5" s="115"/>
    </row>
    <row r="6" spans="1:26" ht="24" customHeight="1" x14ac:dyDescent="0.2">
      <c r="A6" s="721" t="s">
        <v>1</v>
      </c>
      <c r="B6" s="573"/>
      <c r="C6" s="573"/>
      <c r="D6" s="573"/>
      <c r="E6" s="573"/>
      <c r="F6" s="573"/>
      <c r="G6" s="573"/>
      <c r="H6" s="573"/>
      <c r="I6" s="573"/>
      <c r="J6" s="573"/>
      <c r="K6" s="573"/>
      <c r="L6" s="573"/>
      <c r="M6" s="574"/>
      <c r="N6" s="115"/>
      <c r="O6" s="115"/>
      <c r="P6" s="115"/>
      <c r="Q6" s="115"/>
      <c r="R6" s="115"/>
      <c r="S6" s="115"/>
      <c r="T6" s="115"/>
      <c r="U6" s="115"/>
      <c r="V6" s="115"/>
      <c r="W6" s="115"/>
      <c r="X6" s="115"/>
      <c r="Y6" s="115"/>
      <c r="Z6" s="115"/>
    </row>
    <row r="7" spans="1:26" ht="56.25" customHeight="1" x14ac:dyDescent="0.2">
      <c r="A7" s="722" t="s">
        <v>2</v>
      </c>
      <c r="B7" s="559"/>
      <c r="C7" s="576"/>
      <c r="D7" s="723" t="s">
        <v>3</v>
      </c>
      <c r="E7" s="559"/>
      <c r="F7" s="559"/>
      <c r="G7" s="559"/>
      <c r="H7" s="559"/>
      <c r="I7" s="559"/>
      <c r="J7" s="559"/>
      <c r="K7" s="559"/>
      <c r="L7" s="559"/>
      <c r="M7" s="560"/>
      <c r="N7" s="115"/>
      <c r="O7" s="115"/>
      <c r="P7" s="115"/>
      <c r="Q7" s="115"/>
      <c r="R7" s="115"/>
      <c r="S7" s="115"/>
      <c r="T7" s="115"/>
      <c r="U7" s="115"/>
      <c r="V7" s="115"/>
      <c r="W7" s="115"/>
      <c r="X7" s="115"/>
      <c r="Y7" s="115"/>
      <c r="Z7" s="115"/>
    </row>
    <row r="8" spans="1:26" ht="34.5" customHeight="1" x14ac:dyDescent="0.2">
      <c r="A8" s="724" t="s">
        <v>4</v>
      </c>
      <c r="B8" s="562"/>
      <c r="C8" s="579"/>
      <c r="D8" s="716" t="s">
        <v>120</v>
      </c>
      <c r="E8" s="562"/>
      <c r="F8" s="562"/>
      <c r="G8" s="562"/>
      <c r="H8" s="562"/>
      <c r="I8" s="562"/>
      <c r="J8" s="563"/>
      <c r="K8" s="116" t="s">
        <v>6</v>
      </c>
      <c r="L8" s="717" t="s">
        <v>7</v>
      </c>
      <c r="M8" s="563"/>
      <c r="N8" s="115"/>
      <c r="O8" s="115"/>
      <c r="P8" s="115"/>
      <c r="Q8" s="115"/>
      <c r="R8" s="115"/>
      <c r="S8" s="115"/>
      <c r="T8" s="115"/>
      <c r="U8" s="115"/>
      <c r="V8" s="115"/>
      <c r="W8" s="115"/>
      <c r="X8" s="115"/>
      <c r="Y8" s="115"/>
      <c r="Z8" s="115"/>
    </row>
    <row r="9" spans="1:26" ht="16.5" customHeight="1" x14ac:dyDescent="0.2">
      <c r="A9" s="725"/>
      <c r="B9" s="581"/>
      <c r="C9" s="581"/>
      <c r="D9" s="581"/>
      <c r="E9" s="581"/>
      <c r="F9" s="581"/>
      <c r="G9" s="581"/>
      <c r="H9" s="581"/>
      <c r="I9" s="581"/>
      <c r="J9" s="581"/>
      <c r="K9" s="581"/>
      <c r="L9" s="581"/>
      <c r="M9" s="582"/>
      <c r="N9" s="115"/>
      <c r="O9" s="115"/>
      <c r="P9" s="115"/>
      <c r="Q9" s="115"/>
      <c r="R9" s="115"/>
      <c r="S9" s="115"/>
      <c r="T9" s="115"/>
      <c r="U9" s="115"/>
      <c r="V9" s="115"/>
      <c r="W9" s="115"/>
      <c r="X9" s="115"/>
      <c r="Y9" s="115"/>
      <c r="Z9" s="115"/>
    </row>
    <row r="10" spans="1:26" ht="25.5" customHeight="1" x14ac:dyDescent="0.2">
      <c r="A10" s="726" t="s">
        <v>8</v>
      </c>
      <c r="B10" s="555"/>
      <c r="C10" s="555"/>
      <c r="D10" s="555"/>
      <c r="E10" s="555"/>
      <c r="F10" s="555"/>
      <c r="G10" s="555"/>
      <c r="H10" s="555"/>
      <c r="I10" s="555"/>
      <c r="J10" s="555"/>
      <c r="K10" s="555"/>
      <c r="L10" s="555"/>
      <c r="M10" s="556"/>
      <c r="N10" s="115"/>
      <c r="O10" s="115"/>
      <c r="P10" s="115"/>
      <c r="Q10" s="115"/>
      <c r="R10" s="727" t="s">
        <v>9</v>
      </c>
      <c r="S10" s="540"/>
      <c r="T10" s="540"/>
      <c r="U10" s="540"/>
      <c r="V10" s="540"/>
      <c r="W10" s="540"/>
      <c r="X10" s="540"/>
      <c r="Y10" s="542"/>
      <c r="Z10" s="115"/>
    </row>
    <row r="11" spans="1:26" ht="27" customHeight="1" x14ac:dyDescent="0.2">
      <c r="A11" s="722" t="s">
        <v>10</v>
      </c>
      <c r="B11" s="559"/>
      <c r="C11" s="576"/>
      <c r="D11" s="728" t="s">
        <v>177</v>
      </c>
      <c r="E11" s="559"/>
      <c r="F11" s="559"/>
      <c r="G11" s="559"/>
      <c r="H11" s="559"/>
      <c r="I11" s="559"/>
      <c r="J11" s="559"/>
      <c r="K11" s="559"/>
      <c r="L11" s="559"/>
      <c r="M11" s="560"/>
      <c r="N11" s="117"/>
      <c r="O11" s="117"/>
      <c r="P11" s="117"/>
      <c r="Q11" s="115"/>
      <c r="R11" s="729" t="s">
        <v>11</v>
      </c>
      <c r="S11" s="118" t="s">
        <v>12</v>
      </c>
      <c r="T11" s="730" t="s">
        <v>13</v>
      </c>
      <c r="U11" s="540"/>
      <c r="V11" s="540"/>
      <c r="W11" s="540"/>
      <c r="X11" s="540"/>
      <c r="Y11" s="119" t="s">
        <v>14</v>
      </c>
      <c r="Z11" s="117"/>
    </row>
    <row r="12" spans="1:26" ht="36.75" customHeight="1" x14ac:dyDescent="0.2">
      <c r="A12" s="735" t="s">
        <v>15</v>
      </c>
      <c r="B12" s="540"/>
      <c r="C12" s="542"/>
      <c r="D12" s="736" t="s">
        <v>16</v>
      </c>
      <c r="E12" s="540"/>
      <c r="F12" s="540"/>
      <c r="G12" s="540"/>
      <c r="H12" s="540"/>
      <c r="I12" s="540"/>
      <c r="J12" s="540"/>
      <c r="K12" s="540"/>
      <c r="L12" s="540"/>
      <c r="M12" s="538"/>
      <c r="N12" s="117"/>
      <c r="O12" s="117"/>
      <c r="P12" s="117"/>
      <c r="Q12" s="115"/>
      <c r="R12" s="585"/>
      <c r="S12" s="120" t="s">
        <v>17</v>
      </c>
      <c r="T12" s="121" t="s">
        <v>18</v>
      </c>
      <c r="U12" s="121" t="s">
        <v>19</v>
      </c>
      <c r="V12" s="121" t="s">
        <v>20</v>
      </c>
      <c r="W12" s="121" t="s">
        <v>21</v>
      </c>
      <c r="X12" s="122" t="s">
        <v>22</v>
      </c>
      <c r="Y12" s="123"/>
      <c r="Z12" s="117"/>
    </row>
    <row r="13" spans="1:26" ht="38.25" customHeight="1" x14ac:dyDescent="0.2">
      <c r="A13" s="735" t="s">
        <v>23</v>
      </c>
      <c r="B13" s="540"/>
      <c r="C13" s="542"/>
      <c r="D13" s="737" t="s">
        <v>20</v>
      </c>
      <c r="E13" s="540"/>
      <c r="F13" s="540"/>
      <c r="G13" s="540"/>
      <c r="H13" s="540"/>
      <c r="I13" s="540"/>
      <c r="J13" s="542"/>
      <c r="K13" s="124" t="s">
        <v>24</v>
      </c>
      <c r="L13" s="731" t="s">
        <v>178</v>
      </c>
      <c r="M13" s="538"/>
      <c r="N13" s="117"/>
      <c r="O13" s="117"/>
      <c r="P13" s="117"/>
      <c r="Q13" s="117"/>
      <c r="R13" s="125" t="s">
        <v>25</v>
      </c>
      <c r="S13" s="126"/>
      <c r="T13" s="127" t="s">
        <v>26</v>
      </c>
      <c r="U13" s="128"/>
      <c r="V13" s="129"/>
      <c r="W13" s="129"/>
      <c r="X13" s="129"/>
      <c r="Y13" s="125" t="s">
        <v>27</v>
      </c>
      <c r="Z13" s="117"/>
    </row>
    <row r="14" spans="1:26" ht="34.5" customHeight="1" x14ac:dyDescent="0.2">
      <c r="A14" s="735" t="s">
        <v>28</v>
      </c>
      <c r="B14" s="540"/>
      <c r="C14" s="542"/>
      <c r="D14" s="738" t="s">
        <v>29</v>
      </c>
      <c r="E14" s="540"/>
      <c r="F14" s="542"/>
      <c r="G14" s="733" t="s">
        <v>30</v>
      </c>
      <c r="H14" s="540"/>
      <c r="I14" s="540"/>
      <c r="J14" s="542"/>
      <c r="K14" s="130" t="s">
        <v>31</v>
      </c>
      <c r="L14" s="732" t="s">
        <v>32</v>
      </c>
      <c r="M14" s="538"/>
      <c r="N14" s="117"/>
      <c r="O14" s="117"/>
      <c r="P14" s="117"/>
      <c r="Q14" s="117"/>
      <c r="R14" s="131" t="s">
        <v>33</v>
      </c>
      <c r="S14" s="129"/>
      <c r="T14" s="132"/>
      <c r="U14" s="133" t="s">
        <v>26</v>
      </c>
      <c r="V14" s="129"/>
      <c r="W14" s="129"/>
      <c r="X14" s="129"/>
      <c r="Y14" s="131" t="s">
        <v>27</v>
      </c>
      <c r="Z14" s="117"/>
    </row>
    <row r="15" spans="1:26" ht="24.75" customHeight="1" x14ac:dyDescent="0.2">
      <c r="A15" s="711" t="s">
        <v>34</v>
      </c>
      <c r="B15" s="545"/>
      <c r="C15" s="596"/>
      <c r="D15" s="734"/>
      <c r="E15" s="540"/>
      <c r="F15" s="540"/>
      <c r="G15" s="540"/>
      <c r="H15" s="540"/>
      <c r="I15" s="540"/>
      <c r="J15" s="540"/>
      <c r="K15" s="540"/>
      <c r="L15" s="540"/>
      <c r="M15" s="538"/>
      <c r="N15" s="117"/>
      <c r="O15" s="117"/>
      <c r="P15" s="117"/>
      <c r="Q15" s="117"/>
      <c r="R15" s="131" t="s">
        <v>35</v>
      </c>
      <c r="S15" s="129"/>
      <c r="T15" s="129"/>
      <c r="U15" s="133" t="s">
        <v>26</v>
      </c>
      <c r="V15" s="133" t="s">
        <v>26</v>
      </c>
      <c r="W15" s="129"/>
      <c r="X15" s="129"/>
      <c r="Y15" s="131" t="s">
        <v>35</v>
      </c>
      <c r="Z15" s="117"/>
    </row>
    <row r="16" spans="1:26" ht="36.75" customHeight="1" x14ac:dyDescent="0.2">
      <c r="A16" s="567"/>
      <c r="B16" s="568"/>
      <c r="C16" s="597"/>
      <c r="D16" s="709" t="s">
        <v>36</v>
      </c>
      <c r="E16" s="540"/>
      <c r="F16" s="542"/>
      <c r="G16" s="710" t="s">
        <v>37</v>
      </c>
      <c r="H16" s="540"/>
      <c r="I16" s="540"/>
      <c r="J16" s="542"/>
      <c r="K16" s="134" t="s">
        <v>38</v>
      </c>
      <c r="L16" s="707" t="s">
        <v>39</v>
      </c>
      <c r="M16" s="538"/>
      <c r="N16" s="117"/>
      <c r="O16" s="117"/>
      <c r="P16" s="117"/>
      <c r="Q16" s="117"/>
      <c r="R16" s="131" t="s">
        <v>40</v>
      </c>
      <c r="S16" s="129"/>
      <c r="T16" s="129"/>
      <c r="U16" s="129"/>
      <c r="V16" s="133" t="s">
        <v>26</v>
      </c>
      <c r="W16" s="133" t="s">
        <v>26</v>
      </c>
      <c r="X16" s="133" t="s">
        <v>26</v>
      </c>
      <c r="Y16" s="131" t="s">
        <v>40</v>
      </c>
      <c r="Z16" s="117"/>
    </row>
    <row r="17" spans="1:26" ht="39.75" customHeight="1" x14ac:dyDescent="0.2">
      <c r="A17" s="711" t="s">
        <v>41</v>
      </c>
      <c r="B17" s="545"/>
      <c r="C17" s="596"/>
      <c r="D17" s="708"/>
      <c r="E17" s="540"/>
      <c r="F17" s="540"/>
      <c r="G17" s="540"/>
      <c r="H17" s="540"/>
      <c r="I17" s="540"/>
      <c r="J17" s="540"/>
      <c r="K17" s="540"/>
      <c r="L17" s="540"/>
      <c r="M17" s="538"/>
      <c r="N17" s="117"/>
      <c r="O17" s="117"/>
      <c r="P17" s="117"/>
      <c r="Q17" s="117"/>
      <c r="R17" s="135" t="s">
        <v>42</v>
      </c>
      <c r="S17" s="136"/>
      <c r="T17" s="136"/>
      <c r="U17" s="136"/>
      <c r="V17" s="136"/>
      <c r="W17" s="137" t="s">
        <v>26</v>
      </c>
      <c r="X17" s="138" t="s">
        <v>26</v>
      </c>
      <c r="Y17" s="135" t="s">
        <v>42</v>
      </c>
      <c r="Z17" s="117"/>
    </row>
    <row r="18" spans="1:26" ht="20.25" customHeight="1" x14ac:dyDescent="0.2">
      <c r="A18" s="566"/>
      <c r="B18" s="548"/>
      <c r="C18" s="610"/>
      <c r="D18" s="139" t="s">
        <v>43</v>
      </c>
      <c r="E18" s="140">
        <v>2023</v>
      </c>
      <c r="F18" s="140">
        <v>2024</v>
      </c>
      <c r="G18" s="140">
        <v>2025</v>
      </c>
      <c r="H18" s="140">
        <v>2026</v>
      </c>
      <c r="I18" s="712" t="s">
        <v>179</v>
      </c>
      <c r="J18" s="545"/>
      <c r="K18" s="545"/>
      <c r="L18" s="545"/>
      <c r="M18" s="546"/>
      <c r="N18" s="713"/>
      <c r="O18" s="117"/>
      <c r="P18" s="117"/>
      <c r="Q18" s="115"/>
      <c r="R18" s="115"/>
      <c r="S18" s="115"/>
      <c r="T18" s="115"/>
      <c r="U18" s="115"/>
      <c r="V18" s="115"/>
      <c r="W18" s="115"/>
      <c r="X18" s="115"/>
      <c r="Y18" s="115"/>
      <c r="Z18" s="117"/>
    </row>
    <row r="19" spans="1:26" ht="20.25" customHeight="1" x14ac:dyDescent="0.2">
      <c r="A19" s="566"/>
      <c r="B19" s="548"/>
      <c r="C19" s="610"/>
      <c r="D19" s="141" t="s">
        <v>44</v>
      </c>
      <c r="E19" s="85" t="s">
        <v>64</v>
      </c>
      <c r="F19" s="85" t="s">
        <v>64</v>
      </c>
      <c r="G19" s="85" t="s">
        <v>64</v>
      </c>
      <c r="H19" s="85" t="s">
        <v>64</v>
      </c>
      <c r="I19" s="547"/>
      <c r="J19" s="548"/>
      <c r="K19" s="548"/>
      <c r="L19" s="548"/>
      <c r="M19" s="549"/>
      <c r="N19" s="566"/>
      <c r="O19" s="115"/>
      <c r="P19" s="115"/>
      <c r="Q19" s="115"/>
      <c r="R19" s="115"/>
      <c r="S19" s="115"/>
      <c r="T19" s="115"/>
      <c r="U19" s="115"/>
      <c r="V19" s="115"/>
      <c r="W19" s="115"/>
      <c r="X19" s="115"/>
      <c r="Y19" s="142"/>
      <c r="Z19" s="115"/>
    </row>
    <row r="20" spans="1:26" ht="18.75" customHeight="1" x14ac:dyDescent="0.2">
      <c r="A20" s="566"/>
      <c r="B20" s="548"/>
      <c r="C20" s="610"/>
      <c r="D20" s="714"/>
      <c r="E20" s="545"/>
      <c r="F20" s="545"/>
      <c r="G20" s="545"/>
      <c r="H20" s="545"/>
      <c r="I20" s="547"/>
      <c r="J20" s="548"/>
      <c r="K20" s="548"/>
      <c r="L20" s="548"/>
      <c r="M20" s="549"/>
      <c r="N20" s="566"/>
      <c r="O20" s="115"/>
      <c r="P20" s="115"/>
      <c r="Q20" s="115"/>
      <c r="R20" s="115"/>
      <c r="S20" s="115"/>
      <c r="T20" s="115"/>
      <c r="U20" s="115"/>
      <c r="V20" s="115"/>
      <c r="W20" s="115"/>
      <c r="X20" s="115"/>
      <c r="Y20" s="115"/>
      <c r="Z20" s="115"/>
    </row>
    <row r="21" spans="1:26" ht="12.75" customHeight="1" x14ac:dyDescent="0.2">
      <c r="A21" s="566"/>
      <c r="B21" s="548"/>
      <c r="C21" s="610"/>
      <c r="D21" s="547"/>
      <c r="E21" s="548"/>
      <c r="F21" s="548"/>
      <c r="G21" s="548"/>
      <c r="H21" s="548"/>
      <c r="I21" s="547"/>
      <c r="J21" s="548"/>
      <c r="K21" s="548"/>
      <c r="L21" s="548"/>
      <c r="M21" s="549"/>
      <c r="N21" s="566"/>
      <c r="O21" s="115"/>
      <c r="P21" s="115"/>
      <c r="Q21" s="115"/>
      <c r="R21" s="115"/>
      <c r="S21" s="115"/>
      <c r="T21" s="115"/>
      <c r="U21" s="115"/>
      <c r="V21" s="115"/>
      <c r="W21" s="115"/>
      <c r="X21" s="115"/>
      <c r="Y21" s="115"/>
      <c r="Z21" s="115"/>
    </row>
    <row r="22" spans="1:26" ht="13.5" customHeight="1" x14ac:dyDescent="0.2">
      <c r="A22" s="601"/>
      <c r="B22" s="551"/>
      <c r="C22" s="602"/>
      <c r="D22" s="550"/>
      <c r="E22" s="551"/>
      <c r="F22" s="551"/>
      <c r="G22" s="551"/>
      <c r="H22" s="551"/>
      <c r="I22" s="550"/>
      <c r="J22" s="551"/>
      <c r="K22" s="551"/>
      <c r="L22" s="551"/>
      <c r="M22" s="552"/>
      <c r="N22" s="566"/>
      <c r="O22" s="115"/>
      <c r="P22" s="115"/>
      <c r="Q22" s="115"/>
      <c r="R22" s="115"/>
      <c r="S22" s="115"/>
      <c r="T22" s="115"/>
      <c r="U22" s="115"/>
      <c r="V22" s="115"/>
      <c r="W22" s="115"/>
      <c r="X22" s="115"/>
      <c r="Y22" s="115"/>
      <c r="Z22" s="115"/>
    </row>
    <row r="23" spans="1:26" ht="9" customHeight="1" x14ac:dyDescent="0.2">
      <c r="A23" s="715"/>
      <c r="B23" s="555"/>
      <c r="C23" s="555"/>
      <c r="D23" s="555"/>
      <c r="E23" s="555"/>
      <c r="F23" s="555"/>
      <c r="G23" s="555"/>
      <c r="H23" s="555"/>
      <c r="I23" s="555"/>
      <c r="J23" s="555"/>
      <c r="K23" s="555"/>
      <c r="L23" s="555"/>
      <c r="M23" s="556"/>
      <c r="N23" s="115"/>
      <c r="O23" s="115"/>
      <c r="P23" s="115"/>
      <c r="Q23" s="115"/>
      <c r="R23" s="115"/>
      <c r="S23" s="115"/>
      <c r="T23" s="115"/>
      <c r="U23" s="115"/>
      <c r="V23" s="115"/>
      <c r="W23" s="115"/>
      <c r="X23" s="115"/>
      <c r="Y23" s="115"/>
      <c r="Z23" s="115"/>
    </row>
    <row r="24" spans="1:26" ht="36" customHeight="1" x14ac:dyDescent="0.2">
      <c r="A24" s="721" t="s">
        <v>45</v>
      </c>
      <c r="B24" s="573"/>
      <c r="C24" s="573"/>
      <c r="D24" s="573"/>
      <c r="E24" s="573"/>
      <c r="F24" s="573"/>
      <c r="G24" s="573"/>
      <c r="H24" s="573"/>
      <c r="I24" s="573"/>
      <c r="J24" s="573"/>
      <c r="K24" s="573"/>
      <c r="L24" s="573"/>
      <c r="M24" s="574"/>
      <c r="N24" s="115"/>
      <c r="O24" s="115"/>
      <c r="P24" s="115"/>
      <c r="Q24" s="115"/>
      <c r="R24" s="115"/>
      <c r="S24" s="115"/>
      <c r="T24" s="739"/>
      <c r="U24" s="548"/>
      <c r="V24" s="115"/>
      <c r="W24" s="115"/>
      <c r="X24" s="115"/>
      <c r="Y24" s="115"/>
      <c r="Z24" s="115"/>
    </row>
    <row r="25" spans="1:26" ht="42.75" customHeight="1" x14ac:dyDescent="0.2">
      <c r="A25" s="587" t="s">
        <v>180</v>
      </c>
      <c r="B25" s="540"/>
      <c r="C25" s="540"/>
      <c r="D25" s="540"/>
      <c r="E25" s="540"/>
      <c r="F25" s="540"/>
      <c r="G25" s="540"/>
      <c r="H25" s="540"/>
      <c r="I25" s="540"/>
      <c r="J25" s="540"/>
      <c r="K25" s="540"/>
      <c r="L25" s="540"/>
      <c r="M25" s="542"/>
      <c r="N25" s="115"/>
      <c r="O25" s="115"/>
      <c r="P25" s="115"/>
      <c r="Q25" s="115"/>
      <c r="R25" s="115"/>
      <c r="S25" s="115"/>
      <c r="T25" s="115"/>
      <c r="U25" s="115"/>
      <c r="V25" s="115"/>
      <c r="W25" s="115"/>
      <c r="X25" s="115"/>
      <c r="Y25" s="115"/>
      <c r="Z25" s="115"/>
    </row>
    <row r="26" spans="1:26" ht="123" customHeight="1" x14ac:dyDescent="0.2">
      <c r="A26" s="591" t="s">
        <v>46</v>
      </c>
      <c r="B26" s="540"/>
      <c r="C26" s="542"/>
      <c r="D26" s="620" t="s">
        <v>181</v>
      </c>
      <c r="E26" s="540"/>
      <c r="F26" s="540"/>
      <c r="G26" s="540"/>
      <c r="H26" s="540"/>
      <c r="I26" s="540"/>
      <c r="J26" s="540"/>
      <c r="K26" s="540"/>
      <c r="L26" s="540"/>
      <c r="M26" s="538"/>
      <c r="N26" s="115"/>
      <c r="O26" s="115"/>
      <c r="P26" s="115"/>
      <c r="Q26" s="115"/>
      <c r="R26" s="115"/>
      <c r="S26" s="143"/>
      <c r="T26" s="115"/>
      <c r="U26" s="115"/>
      <c r="V26" s="115"/>
      <c r="W26" s="117"/>
      <c r="X26" s="117"/>
      <c r="Y26" s="115"/>
      <c r="Z26" s="115"/>
    </row>
    <row r="27" spans="1:26" ht="48" customHeight="1" x14ac:dyDescent="0.2">
      <c r="A27" s="735" t="s">
        <v>47</v>
      </c>
      <c r="B27" s="540"/>
      <c r="C27" s="542"/>
      <c r="D27" s="621" t="s">
        <v>182</v>
      </c>
      <c r="E27" s="545"/>
      <c r="F27" s="545"/>
      <c r="G27" s="545"/>
      <c r="H27" s="545"/>
      <c r="I27" s="545"/>
      <c r="J27" s="596"/>
      <c r="K27" s="32" t="s">
        <v>49</v>
      </c>
      <c r="L27" s="621" t="s">
        <v>183</v>
      </c>
      <c r="M27" s="546"/>
      <c r="N27" s="115"/>
      <c r="O27" s="117"/>
      <c r="P27" s="117"/>
      <c r="Q27" s="117"/>
      <c r="R27" s="117"/>
      <c r="S27" s="143"/>
      <c r="T27" s="117"/>
      <c r="U27" s="117"/>
      <c r="V27" s="117"/>
      <c r="W27" s="117"/>
      <c r="X27" s="117"/>
      <c r="Y27" s="117"/>
      <c r="Z27" s="117"/>
    </row>
    <row r="28" spans="1:26" ht="33.75" customHeight="1" x14ac:dyDescent="0.2">
      <c r="A28" s="740" t="s">
        <v>50</v>
      </c>
      <c r="B28" s="599"/>
      <c r="C28" s="600"/>
      <c r="D28" s="741" t="s">
        <v>51</v>
      </c>
      <c r="E28" s="540"/>
      <c r="F28" s="542"/>
      <c r="G28" s="741" t="s">
        <v>52</v>
      </c>
      <c r="H28" s="540"/>
      <c r="I28" s="540"/>
      <c r="J28" s="540"/>
      <c r="K28" s="542"/>
      <c r="L28" s="741" t="s">
        <v>53</v>
      </c>
      <c r="M28" s="538"/>
      <c r="N28" s="117"/>
      <c r="O28" s="117"/>
      <c r="P28" s="117"/>
      <c r="Q28" s="117"/>
      <c r="R28" s="117"/>
      <c r="S28" s="143"/>
      <c r="T28" s="117"/>
      <c r="U28" s="117"/>
      <c r="V28" s="117"/>
      <c r="W28" s="117"/>
      <c r="X28" s="117"/>
      <c r="Y28" s="117"/>
      <c r="Z28" s="117"/>
    </row>
    <row r="29" spans="1:26" ht="33.75" customHeight="1" x14ac:dyDescent="0.2">
      <c r="A29" s="601"/>
      <c r="B29" s="551"/>
      <c r="C29" s="602"/>
      <c r="D29" s="742" t="s">
        <v>147</v>
      </c>
      <c r="E29" s="540"/>
      <c r="F29" s="542"/>
      <c r="G29" s="744" t="s">
        <v>148</v>
      </c>
      <c r="H29" s="540"/>
      <c r="I29" s="540"/>
      <c r="J29" s="540"/>
      <c r="K29" s="542"/>
      <c r="L29" s="743" t="s">
        <v>149</v>
      </c>
      <c r="M29" s="542"/>
      <c r="N29" s="115"/>
      <c r="O29" s="115"/>
      <c r="P29" s="115"/>
      <c r="Q29" s="115"/>
      <c r="R29" s="115"/>
      <c r="S29" s="143"/>
      <c r="T29" s="115"/>
      <c r="U29" s="115"/>
      <c r="V29" s="115"/>
      <c r="W29" s="117"/>
      <c r="X29" s="117"/>
      <c r="Y29" s="115"/>
      <c r="Z29" s="115"/>
    </row>
    <row r="30" spans="1:26" ht="15.75" customHeight="1" x14ac:dyDescent="0.2">
      <c r="A30" s="114"/>
      <c r="B30" s="117"/>
      <c r="C30" s="117"/>
      <c r="D30" s="117"/>
      <c r="E30" s="117"/>
      <c r="F30" s="117"/>
      <c r="G30" s="117"/>
      <c r="H30" s="117"/>
      <c r="I30" s="117"/>
      <c r="J30" s="117"/>
      <c r="K30" s="117"/>
      <c r="L30" s="117"/>
      <c r="M30" s="144"/>
      <c r="N30" s="115"/>
      <c r="O30" s="115"/>
      <c r="P30" s="115"/>
      <c r="Q30" s="115"/>
      <c r="R30" s="115"/>
      <c r="S30" s="143"/>
      <c r="T30" s="115"/>
      <c r="U30" s="115"/>
      <c r="V30" s="115"/>
      <c r="W30" s="117"/>
      <c r="X30" s="117"/>
      <c r="Y30" s="115"/>
      <c r="Z30" s="115"/>
    </row>
    <row r="31" spans="1:26" ht="25.5" customHeight="1" x14ac:dyDescent="0.2">
      <c r="A31" s="735" t="s">
        <v>55</v>
      </c>
      <c r="B31" s="540"/>
      <c r="C31" s="540"/>
      <c r="D31" s="540"/>
      <c r="E31" s="540"/>
      <c r="F31" s="540"/>
      <c r="G31" s="540"/>
      <c r="H31" s="540"/>
      <c r="I31" s="540"/>
      <c r="J31" s="540"/>
      <c r="K31" s="540"/>
      <c r="L31" s="540"/>
      <c r="M31" s="538"/>
      <c r="N31" s="117"/>
      <c r="O31" s="117"/>
      <c r="P31" s="117"/>
      <c r="Q31" s="117"/>
      <c r="R31" s="117"/>
      <c r="S31" s="143"/>
      <c r="T31" s="115"/>
      <c r="U31" s="115"/>
      <c r="V31" s="115"/>
      <c r="W31" s="117"/>
      <c r="X31" s="117"/>
      <c r="Y31" s="117"/>
      <c r="Z31" s="117"/>
    </row>
    <row r="32" spans="1:26" ht="22.5" customHeight="1" x14ac:dyDescent="0.2">
      <c r="A32" s="745" t="s">
        <v>56</v>
      </c>
      <c r="B32" s="540"/>
      <c r="C32" s="540"/>
      <c r="D32" s="540"/>
      <c r="E32" s="540"/>
      <c r="F32" s="542"/>
      <c r="G32" s="746" t="s">
        <v>57</v>
      </c>
      <c r="H32" s="545"/>
      <c r="I32" s="545"/>
      <c r="J32" s="545"/>
      <c r="K32" s="545"/>
      <c r="L32" s="545"/>
      <c r="M32" s="546"/>
      <c r="N32" s="115"/>
      <c r="O32" s="115"/>
      <c r="P32" s="115"/>
      <c r="Q32" s="115"/>
      <c r="R32" s="115"/>
      <c r="S32" s="115"/>
      <c r="T32" s="115"/>
      <c r="U32" s="115"/>
      <c r="V32" s="115"/>
      <c r="W32" s="115"/>
      <c r="X32" s="115"/>
      <c r="Y32" s="115"/>
      <c r="Z32" s="115"/>
    </row>
    <row r="33" spans="1:26" ht="30" customHeight="1" x14ac:dyDescent="0.2">
      <c r="A33" s="145" t="s">
        <v>58</v>
      </c>
      <c r="B33" s="146" t="s">
        <v>59</v>
      </c>
      <c r="C33" s="147" t="s">
        <v>60</v>
      </c>
      <c r="D33" s="147" t="s">
        <v>61</v>
      </c>
      <c r="E33" s="147" t="s">
        <v>62</v>
      </c>
      <c r="F33" s="148" t="s">
        <v>63</v>
      </c>
      <c r="G33" s="624"/>
      <c r="H33" s="568"/>
      <c r="I33" s="568"/>
      <c r="J33" s="568"/>
      <c r="K33" s="568"/>
      <c r="L33" s="568"/>
      <c r="M33" s="569"/>
      <c r="N33" s="149"/>
      <c r="O33" s="149"/>
      <c r="P33" s="149"/>
      <c r="Q33" s="149"/>
      <c r="R33" s="149"/>
      <c r="S33" s="747"/>
      <c r="T33" s="548"/>
      <c r="U33" s="548"/>
      <c r="V33" s="548"/>
      <c r="W33" s="548"/>
      <c r="X33" s="548"/>
      <c r="Y33" s="149"/>
      <c r="Z33" s="149"/>
    </row>
    <row r="34" spans="1:26" ht="28.5" customHeight="1" x14ac:dyDescent="0.25">
      <c r="A34" s="151" t="s">
        <v>184</v>
      </c>
      <c r="B34" s="152">
        <v>1</v>
      </c>
      <c r="C34" s="153"/>
      <c r="D34" s="154"/>
      <c r="E34" s="155"/>
      <c r="F34" s="156" t="e">
        <f t="shared" ref="F34:F35" si="0">C34/D34</f>
        <v>#DIV/0!</v>
      </c>
      <c r="G34" s="748"/>
      <c r="H34" s="545"/>
      <c r="I34" s="545"/>
      <c r="J34" s="545"/>
      <c r="K34" s="545"/>
      <c r="L34" s="545"/>
      <c r="M34" s="546"/>
      <c r="N34" s="115"/>
      <c r="O34" s="115"/>
      <c r="P34" s="115"/>
      <c r="Q34" s="115"/>
      <c r="R34" s="115"/>
      <c r="S34" s="548"/>
      <c r="T34" s="548"/>
      <c r="U34" s="548"/>
      <c r="V34" s="548"/>
      <c r="W34" s="548"/>
      <c r="X34" s="548"/>
      <c r="Y34" s="115"/>
      <c r="Z34" s="115"/>
    </row>
    <row r="35" spans="1:26" ht="28.5" customHeight="1" x14ac:dyDescent="0.2">
      <c r="A35" s="151" t="s">
        <v>185</v>
      </c>
      <c r="B35" s="152">
        <v>1</v>
      </c>
      <c r="C35" s="157"/>
      <c r="D35" s="158"/>
      <c r="E35" s="155"/>
      <c r="F35" s="156" t="e">
        <f t="shared" si="0"/>
        <v>#DIV/0!</v>
      </c>
      <c r="G35" s="548"/>
      <c r="H35" s="548"/>
      <c r="I35" s="548"/>
      <c r="J35" s="548"/>
      <c r="K35" s="548"/>
      <c r="L35" s="548"/>
      <c r="M35" s="549"/>
      <c r="N35" s="115"/>
      <c r="O35" s="115"/>
      <c r="P35" s="115"/>
      <c r="Q35" s="115"/>
      <c r="R35" s="115"/>
      <c r="S35" s="115"/>
      <c r="T35" s="115"/>
      <c r="U35" s="115"/>
      <c r="V35" s="115"/>
      <c r="W35" s="115"/>
      <c r="X35" s="115"/>
      <c r="Y35" s="115"/>
      <c r="Z35" s="115"/>
    </row>
    <row r="36" spans="1:26" ht="28.5" customHeight="1" x14ac:dyDescent="0.2">
      <c r="A36" s="159"/>
      <c r="B36" s="152"/>
      <c r="C36" s="160"/>
      <c r="D36" s="161"/>
      <c r="E36" s="162"/>
      <c r="F36" s="163"/>
      <c r="G36" s="548"/>
      <c r="H36" s="548"/>
      <c r="I36" s="548"/>
      <c r="J36" s="548"/>
      <c r="K36" s="548"/>
      <c r="L36" s="548"/>
      <c r="M36" s="549"/>
      <c r="N36" s="115"/>
      <c r="O36" s="115"/>
      <c r="P36" s="115"/>
      <c r="Q36" s="115"/>
      <c r="R36" s="115"/>
      <c r="S36" s="115"/>
      <c r="T36" s="115"/>
      <c r="U36" s="115"/>
      <c r="V36" s="115"/>
      <c r="W36" s="115"/>
      <c r="X36" s="115"/>
      <c r="Y36" s="115"/>
      <c r="Z36" s="115"/>
    </row>
    <row r="37" spans="1:26" ht="28.5" customHeight="1" x14ac:dyDescent="0.2">
      <c r="A37" s="159"/>
      <c r="B37" s="152"/>
      <c r="C37" s="160"/>
      <c r="D37" s="161"/>
      <c r="E37" s="162"/>
      <c r="F37" s="163"/>
      <c r="G37" s="548"/>
      <c r="H37" s="548"/>
      <c r="I37" s="548"/>
      <c r="J37" s="548"/>
      <c r="K37" s="548"/>
      <c r="L37" s="548"/>
      <c r="M37" s="549"/>
      <c r="N37" s="115"/>
      <c r="O37" s="115"/>
      <c r="P37" s="115"/>
      <c r="Q37" s="115"/>
      <c r="R37" s="115"/>
      <c r="S37" s="115"/>
      <c r="T37" s="115"/>
      <c r="U37" s="115"/>
      <c r="V37" s="115"/>
      <c r="W37" s="115"/>
      <c r="X37" s="115"/>
      <c r="Y37" s="115"/>
      <c r="Z37" s="115"/>
    </row>
    <row r="38" spans="1:26" ht="73.5" customHeight="1" x14ac:dyDescent="0.2">
      <c r="A38" s="164" t="s">
        <v>68</v>
      </c>
      <c r="B38" s="165">
        <f>AVERAGE(B34:B37)</f>
        <v>1</v>
      </c>
      <c r="C38" s="166">
        <f t="shared" ref="C38:E38" si="1">SUM(C34:C37)</f>
        <v>0</v>
      </c>
      <c r="D38" s="166">
        <f t="shared" si="1"/>
        <v>0</v>
      </c>
      <c r="E38" s="166">
        <f t="shared" si="1"/>
        <v>0</v>
      </c>
      <c r="F38" s="156" t="e">
        <f>C38/D38</f>
        <v>#DIV/0!</v>
      </c>
      <c r="G38" s="548"/>
      <c r="H38" s="548"/>
      <c r="I38" s="548"/>
      <c r="J38" s="548"/>
      <c r="K38" s="548"/>
      <c r="L38" s="548"/>
      <c r="M38" s="549"/>
      <c r="N38" s="115"/>
      <c r="O38" s="115"/>
      <c r="P38" s="115"/>
      <c r="Q38" s="115"/>
      <c r="R38" s="115"/>
      <c r="S38" s="115"/>
      <c r="T38" s="115"/>
      <c r="U38" s="115"/>
      <c r="V38" s="115"/>
      <c r="W38" s="115"/>
      <c r="X38" s="115"/>
      <c r="Y38" s="115"/>
      <c r="Z38" s="115"/>
    </row>
    <row r="39" spans="1:26" ht="9" customHeight="1" x14ac:dyDescent="0.2">
      <c r="A39" s="167"/>
      <c r="B39" s="115"/>
      <c r="C39" s="115"/>
      <c r="D39" s="115"/>
      <c r="E39" s="115"/>
      <c r="F39" s="115"/>
      <c r="G39" s="568"/>
      <c r="H39" s="568"/>
      <c r="I39" s="568"/>
      <c r="J39" s="568"/>
      <c r="K39" s="568"/>
      <c r="L39" s="568"/>
      <c r="M39" s="569"/>
      <c r="N39" s="115"/>
      <c r="O39" s="115"/>
      <c r="P39" s="115"/>
      <c r="Q39" s="115"/>
      <c r="R39" s="115"/>
      <c r="S39" s="115"/>
      <c r="T39" s="115"/>
      <c r="U39" s="115"/>
      <c r="V39" s="115"/>
      <c r="W39" s="115"/>
      <c r="X39" s="115"/>
      <c r="Y39" s="115"/>
      <c r="Z39" s="115"/>
    </row>
    <row r="40" spans="1:26" ht="36" customHeight="1" x14ac:dyDescent="0.2">
      <c r="A40" s="749" t="s">
        <v>69</v>
      </c>
      <c r="B40" s="540"/>
      <c r="C40" s="540"/>
      <c r="D40" s="540"/>
      <c r="E40" s="540"/>
      <c r="F40" s="540"/>
      <c r="G40" s="540"/>
      <c r="H40" s="540"/>
      <c r="I40" s="540"/>
      <c r="J40" s="540"/>
      <c r="K40" s="540"/>
      <c r="L40" s="540"/>
      <c r="M40" s="538"/>
      <c r="N40" s="115"/>
      <c r="O40" s="115"/>
      <c r="P40" s="115"/>
      <c r="Q40" s="115"/>
      <c r="R40" s="115"/>
      <c r="S40" s="115"/>
      <c r="T40" s="115"/>
      <c r="U40" s="115"/>
      <c r="V40" s="115"/>
      <c r="W40" s="115"/>
      <c r="X40" s="115"/>
      <c r="Y40" s="115"/>
      <c r="Z40" s="115"/>
    </row>
    <row r="41" spans="1:26" ht="409.5" customHeight="1" x14ac:dyDescent="0.2">
      <c r="A41" s="752" t="s">
        <v>186</v>
      </c>
      <c r="B41" s="545"/>
      <c r="C41" s="545"/>
      <c r="D41" s="545"/>
      <c r="E41" s="545"/>
      <c r="F41" s="545"/>
      <c r="G41" s="545"/>
      <c r="H41" s="545"/>
      <c r="I41" s="545"/>
      <c r="J41" s="545"/>
      <c r="K41" s="545"/>
      <c r="L41" s="545"/>
      <c r="M41" s="546"/>
      <c r="N41" s="115"/>
      <c r="O41" s="115"/>
      <c r="P41" s="115"/>
      <c r="Q41" s="115"/>
      <c r="R41" s="115"/>
      <c r="S41" s="115"/>
      <c r="T41" s="115"/>
      <c r="U41" s="115"/>
      <c r="V41" s="115"/>
      <c r="W41" s="115"/>
      <c r="X41" s="115"/>
      <c r="Y41" s="115"/>
      <c r="Z41" s="115"/>
    </row>
    <row r="42" spans="1:26" ht="31.5" customHeight="1" x14ac:dyDescent="0.2">
      <c r="A42" s="641" t="s">
        <v>70</v>
      </c>
      <c r="B42" s="545"/>
      <c r="C42" s="596"/>
      <c r="D42" s="753" t="s">
        <v>71</v>
      </c>
      <c r="E42" s="545"/>
      <c r="F42" s="596"/>
      <c r="G42" s="754" t="s">
        <v>72</v>
      </c>
      <c r="H42" s="545"/>
      <c r="I42" s="545"/>
      <c r="J42" s="596"/>
      <c r="K42" s="755" t="s">
        <v>73</v>
      </c>
      <c r="L42" s="750"/>
      <c r="M42" s="546"/>
      <c r="N42" s="168"/>
      <c r="O42" s="169"/>
      <c r="P42" s="169"/>
      <c r="Q42" s="169"/>
      <c r="R42" s="169"/>
      <c r="S42" s="169"/>
      <c r="T42" s="169"/>
      <c r="U42" s="169"/>
      <c r="V42" s="169"/>
      <c r="W42" s="169"/>
      <c r="X42" s="169"/>
      <c r="Y42" s="169"/>
      <c r="Z42" s="169"/>
    </row>
    <row r="43" spans="1:26" ht="31.5" customHeight="1" x14ac:dyDescent="0.2">
      <c r="A43" s="567"/>
      <c r="B43" s="568"/>
      <c r="C43" s="597"/>
      <c r="D43" s="611"/>
      <c r="E43" s="568"/>
      <c r="F43" s="597"/>
      <c r="G43" s="611"/>
      <c r="H43" s="568"/>
      <c r="I43" s="568"/>
      <c r="J43" s="597"/>
      <c r="K43" s="622"/>
      <c r="L43" s="611"/>
      <c r="M43" s="569"/>
      <c r="N43" s="168"/>
      <c r="O43" s="169"/>
      <c r="P43" s="169"/>
      <c r="Q43" s="169"/>
      <c r="R43" s="169"/>
      <c r="S43" s="169"/>
      <c r="T43" s="169"/>
      <c r="U43" s="169"/>
      <c r="V43" s="169"/>
      <c r="W43" s="169"/>
      <c r="X43" s="169"/>
      <c r="Y43" s="169"/>
      <c r="Z43" s="169"/>
    </row>
    <row r="44" spans="1:26" ht="57" customHeight="1" x14ac:dyDescent="0.2">
      <c r="A44" s="756" t="s">
        <v>74</v>
      </c>
      <c r="B44" s="540"/>
      <c r="C44" s="540"/>
      <c r="D44" s="593" t="s">
        <v>187</v>
      </c>
      <c r="E44" s="540"/>
      <c r="F44" s="540"/>
      <c r="G44" s="540"/>
      <c r="H44" s="540"/>
      <c r="I44" s="540"/>
      <c r="J44" s="542"/>
      <c r="K44" s="46" t="s">
        <v>75</v>
      </c>
      <c r="L44" s="593" t="s">
        <v>76</v>
      </c>
      <c r="M44" s="538"/>
      <c r="N44" s="168"/>
      <c r="O44" s="169"/>
      <c r="P44" s="169"/>
      <c r="Q44" s="169"/>
      <c r="R44" s="169"/>
      <c r="S44" s="169"/>
      <c r="T44" s="169"/>
      <c r="U44" s="169"/>
      <c r="V44" s="169"/>
      <c r="W44" s="169"/>
      <c r="X44" s="169"/>
      <c r="Y44" s="169"/>
      <c r="Z44" s="169"/>
    </row>
    <row r="45" spans="1:26" ht="57.75" customHeight="1" x14ac:dyDescent="0.2">
      <c r="A45" s="757" t="s">
        <v>77</v>
      </c>
      <c r="B45" s="562"/>
      <c r="C45" s="562"/>
      <c r="D45" s="564" t="s">
        <v>188</v>
      </c>
      <c r="E45" s="562"/>
      <c r="F45" s="562"/>
      <c r="G45" s="562"/>
      <c r="H45" s="562"/>
      <c r="I45" s="562"/>
      <c r="J45" s="579"/>
      <c r="K45" s="47" t="s">
        <v>78</v>
      </c>
      <c r="L45" s="751"/>
      <c r="M45" s="563"/>
      <c r="N45" s="117"/>
      <c r="O45" s="117"/>
      <c r="P45" s="117"/>
      <c r="Q45" s="117"/>
      <c r="R45" s="117"/>
      <c r="S45" s="117"/>
      <c r="T45" s="117"/>
      <c r="U45" s="117"/>
      <c r="V45" s="117"/>
      <c r="W45" s="117"/>
      <c r="X45" s="117"/>
      <c r="Y45" s="117"/>
      <c r="Z45" s="117"/>
    </row>
    <row r="46" spans="1:26" ht="35.25" customHeight="1" x14ac:dyDescent="0.2">
      <c r="A46" s="720" t="s">
        <v>79</v>
      </c>
      <c r="B46" s="562"/>
      <c r="C46" s="562"/>
      <c r="D46" s="562"/>
      <c r="E46" s="562"/>
      <c r="F46" s="562"/>
      <c r="G46" s="562"/>
      <c r="H46" s="562"/>
      <c r="I46" s="562"/>
      <c r="J46" s="562"/>
      <c r="K46" s="562"/>
      <c r="L46" s="562"/>
      <c r="M46" s="562"/>
      <c r="N46" s="563"/>
      <c r="O46" s="117"/>
      <c r="P46" s="117"/>
      <c r="Q46" s="117"/>
      <c r="R46" s="117"/>
      <c r="S46" s="117"/>
      <c r="T46" s="117"/>
      <c r="U46" s="117"/>
      <c r="V46" s="117"/>
      <c r="W46" s="117"/>
      <c r="X46" s="117"/>
      <c r="Y46" s="117"/>
      <c r="Z46" s="117"/>
    </row>
    <row r="47" spans="1:26" ht="30.75" customHeight="1" x14ac:dyDescent="0.2">
      <c r="A47" s="694" t="s">
        <v>161</v>
      </c>
      <c r="B47" s="559"/>
      <c r="C47" s="559"/>
      <c r="D47" s="559"/>
      <c r="E47" s="559"/>
      <c r="F47" s="559"/>
      <c r="G47" s="559"/>
      <c r="H47" s="559"/>
      <c r="I47" s="559"/>
      <c r="J47" s="559"/>
      <c r="K47" s="559"/>
      <c r="L47" s="559"/>
      <c r="M47" s="559"/>
      <c r="N47" s="560"/>
      <c r="O47" s="115"/>
      <c r="P47" s="115"/>
      <c r="Q47" s="115"/>
      <c r="R47" s="115"/>
      <c r="S47" s="115"/>
      <c r="T47" s="115"/>
      <c r="U47" s="115"/>
      <c r="V47" s="115"/>
      <c r="W47" s="115"/>
      <c r="X47" s="115"/>
      <c r="Y47" s="115"/>
      <c r="Z47" s="115"/>
    </row>
    <row r="48" spans="1:26" ht="30.75" customHeight="1" x14ac:dyDescent="0.2">
      <c r="A48" s="691" t="s">
        <v>81</v>
      </c>
      <c r="B48" s="540"/>
      <c r="C48" s="542"/>
      <c r="D48" s="695" t="s">
        <v>82</v>
      </c>
      <c r="E48" s="540"/>
      <c r="F48" s="540"/>
      <c r="G48" s="542"/>
      <c r="H48" s="695" t="s">
        <v>83</v>
      </c>
      <c r="I48" s="540"/>
      <c r="J48" s="540"/>
      <c r="K48" s="542"/>
      <c r="L48" s="48" t="s">
        <v>137</v>
      </c>
      <c r="M48" s="606" t="s">
        <v>83</v>
      </c>
      <c r="N48" s="538"/>
      <c r="O48" s="115"/>
      <c r="P48" s="115"/>
      <c r="Q48" s="115"/>
      <c r="R48" s="115"/>
      <c r="S48" s="115"/>
      <c r="T48" s="115"/>
      <c r="U48" s="115"/>
      <c r="V48" s="115"/>
      <c r="W48" s="115"/>
      <c r="X48" s="115"/>
      <c r="Y48" s="115"/>
      <c r="Z48" s="115"/>
    </row>
    <row r="49" spans="1:26" ht="48" customHeight="1" x14ac:dyDescent="0.2">
      <c r="A49" s="607" t="s">
        <v>85</v>
      </c>
      <c r="B49" s="540"/>
      <c r="C49" s="542"/>
      <c r="D49" s="678"/>
      <c r="E49" s="540"/>
      <c r="F49" s="540"/>
      <c r="G49" s="542"/>
      <c r="H49" s="678"/>
      <c r="I49" s="540"/>
      <c r="J49" s="540"/>
      <c r="K49" s="542"/>
      <c r="L49" s="106"/>
      <c r="M49" s="678"/>
      <c r="N49" s="538"/>
      <c r="O49" s="115"/>
      <c r="P49" s="115"/>
      <c r="Q49" s="115"/>
      <c r="R49" s="115"/>
      <c r="S49" s="115"/>
      <c r="T49" s="115"/>
      <c r="U49" s="115"/>
      <c r="V49" s="115"/>
      <c r="W49" s="115"/>
      <c r="X49" s="115"/>
      <c r="Y49" s="115"/>
      <c r="Z49" s="115"/>
    </row>
    <row r="50" spans="1:26" ht="78" customHeight="1" x14ac:dyDescent="0.2">
      <c r="A50" s="607" t="s">
        <v>162</v>
      </c>
      <c r="B50" s="540"/>
      <c r="C50" s="542"/>
      <c r="D50" s="678"/>
      <c r="E50" s="540"/>
      <c r="F50" s="540"/>
      <c r="G50" s="542"/>
      <c r="H50" s="678"/>
      <c r="I50" s="540"/>
      <c r="J50" s="540"/>
      <c r="K50" s="542"/>
      <c r="L50" s="107"/>
      <c r="M50" s="678"/>
      <c r="N50" s="538"/>
      <c r="O50" s="115"/>
      <c r="P50" s="115"/>
      <c r="Q50" s="115"/>
      <c r="R50" s="115"/>
      <c r="S50" s="115"/>
      <c r="T50" s="115"/>
      <c r="U50" s="115"/>
      <c r="V50" s="115"/>
      <c r="W50" s="115"/>
      <c r="X50" s="115"/>
      <c r="Y50" s="115"/>
      <c r="Z50" s="115"/>
    </row>
    <row r="51" spans="1:26" ht="49.5" customHeight="1" x14ac:dyDescent="0.2">
      <c r="A51" s="607" t="s">
        <v>87</v>
      </c>
      <c r="B51" s="540"/>
      <c r="C51" s="542"/>
      <c r="D51" s="678"/>
      <c r="E51" s="540"/>
      <c r="F51" s="540"/>
      <c r="G51" s="542"/>
      <c r="H51" s="678"/>
      <c r="I51" s="540"/>
      <c r="J51" s="540"/>
      <c r="K51" s="542"/>
      <c r="L51" s="106"/>
      <c r="M51" s="678"/>
      <c r="N51" s="538"/>
      <c r="O51" s="115"/>
      <c r="P51" s="115"/>
      <c r="Q51" s="115"/>
      <c r="R51" s="115"/>
      <c r="S51" s="115"/>
      <c r="T51" s="115"/>
      <c r="U51" s="115"/>
      <c r="V51" s="115"/>
      <c r="W51" s="115"/>
      <c r="X51" s="115"/>
      <c r="Y51" s="115"/>
      <c r="Z51" s="115"/>
    </row>
    <row r="52" spans="1:26" ht="137.25" customHeight="1" x14ac:dyDescent="0.2">
      <c r="A52" s="607" t="s">
        <v>88</v>
      </c>
      <c r="B52" s="540"/>
      <c r="C52" s="542"/>
      <c r="D52" s="678"/>
      <c r="E52" s="540"/>
      <c r="F52" s="540"/>
      <c r="G52" s="542"/>
      <c r="H52" s="678"/>
      <c r="I52" s="540"/>
      <c r="J52" s="540"/>
      <c r="K52" s="542"/>
      <c r="L52" s="106"/>
      <c r="M52" s="678"/>
      <c r="N52" s="538"/>
      <c r="O52" s="115"/>
      <c r="P52" s="115"/>
      <c r="Q52" s="115"/>
      <c r="R52" s="115"/>
      <c r="S52" s="115"/>
      <c r="T52" s="115"/>
      <c r="U52" s="115"/>
      <c r="V52" s="115"/>
      <c r="W52" s="115"/>
      <c r="X52" s="115"/>
      <c r="Y52" s="115"/>
      <c r="Z52" s="115"/>
    </row>
    <row r="53" spans="1:26" ht="26.25" customHeight="1" x14ac:dyDescent="0.2">
      <c r="A53" s="679" t="s">
        <v>89</v>
      </c>
      <c r="B53" s="545"/>
      <c r="C53" s="596"/>
      <c r="D53" s="680"/>
      <c r="E53" s="545"/>
      <c r="F53" s="545"/>
      <c r="G53" s="545"/>
      <c r="H53" s="545"/>
      <c r="I53" s="545"/>
      <c r="J53" s="545"/>
      <c r="K53" s="596"/>
      <c r="L53" s="681"/>
      <c r="M53" s="682"/>
      <c r="N53" s="546"/>
      <c r="O53" s="115"/>
      <c r="P53" s="115"/>
      <c r="Q53" s="115"/>
      <c r="R53" s="115"/>
      <c r="S53" s="115"/>
      <c r="T53" s="115"/>
      <c r="U53" s="115"/>
      <c r="V53" s="115"/>
      <c r="W53" s="115"/>
      <c r="X53" s="115"/>
      <c r="Y53" s="115"/>
      <c r="Z53" s="115"/>
    </row>
    <row r="54" spans="1:26" ht="26.25" customHeight="1" x14ac:dyDescent="0.2">
      <c r="A54" s="566"/>
      <c r="B54" s="548"/>
      <c r="C54" s="610"/>
      <c r="D54" s="547"/>
      <c r="E54" s="548"/>
      <c r="F54" s="548"/>
      <c r="G54" s="548"/>
      <c r="H54" s="548"/>
      <c r="I54" s="548"/>
      <c r="J54" s="548"/>
      <c r="K54" s="610"/>
      <c r="L54" s="617"/>
      <c r="M54" s="547"/>
      <c r="N54" s="549"/>
      <c r="O54" s="115"/>
      <c r="P54" s="115"/>
      <c r="Q54" s="115"/>
      <c r="R54" s="115"/>
      <c r="S54" s="115"/>
      <c r="T54" s="115"/>
      <c r="U54" s="115"/>
      <c r="V54" s="115"/>
      <c r="W54" s="115"/>
      <c r="X54" s="115"/>
      <c r="Y54" s="115"/>
      <c r="Z54" s="115"/>
    </row>
    <row r="55" spans="1:26" ht="26.25" customHeight="1" x14ac:dyDescent="0.2">
      <c r="A55" s="566"/>
      <c r="B55" s="548"/>
      <c r="C55" s="610"/>
      <c r="D55" s="547"/>
      <c r="E55" s="548"/>
      <c r="F55" s="548"/>
      <c r="G55" s="548"/>
      <c r="H55" s="548"/>
      <c r="I55" s="548"/>
      <c r="J55" s="548"/>
      <c r="K55" s="610"/>
      <c r="L55" s="617"/>
      <c r="M55" s="547"/>
      <c r="N55" s="549"/>
      <c r="O55" s="115"/>
      <c r="P55" s="115"/>
      <c r="Q55" s="115"/>
      <c r="R55" s="115"/>
      <c r="S55" s="115"/>
      <c r="T55" s="115"/>
      <c r="U55" s="115"/>
      <c r="V55" s="115"/>
      <c r="W55" s="115"/>
      <c r="X55" s="115"/>
      <c r="Y55" s="115"/>
      <c r="Z55" s="115"/>
    </row>
    <row r="56" spans="1:26" ht="26.25" customHeight="1" x14ac:dyDescent="0.2">
      <c r="A56" s="567"/>
      <c r="B56" s="568"/>
      <c r="C56" s="597"/>
      <c r="D56" s="611"/>
      <c r="E56" s="568"/>
      <c r="F56" s="568"/>
      <c r="G56" s="568"/>
      <c r="H56" s="568"/>
      <c r="I56" s="568"/>
      <c r="J56" s="568"/>
      <c r="K56" s="597"/>
      <c r="L56" s="585"/>
      <c r="M56" s="547"/>
      <c r="N56" s="549"/>
      <c r="O56" s="115"/>
      <c r="P56" s="115"/>
      <c r="Q56" s="115"/>
      <c r="R56" s="115"/>
      <c r="S56" s="115"/>
      <c r="T56" s="115"/>
      <c r="U56" s="115"/>
      <c r="V56" s="115"/>
      <c r="W56" s="115"/>
      <c r="X56" s="115"/>
      <c r="Y56" s="115"/>
      <c r="Z56" s="115"/>
    </row>
    <row r="57" spans="1:26" ht="48.75" customHeight="1" x14ac:dyDescent="0.2">
      <c r="A57" s="683" t="s">
        <v>163</v>
      </c>
      <c r="B57" s="540"/>
      <c r="C57" s="542"/>
      <c r="D57" s="684"/>
      <c r="E57" s="562"/>
      <c r="F57" s="562"/>
      <c r="G57" s="562"/>
      <c r="H57" s="562"/>
      <c r="I57" s="562"/>
      <c r="J57" s="562"/>
      <c r="K57" s="579"/>
      <c r="L57" s="685"/>
      <c r="M57" s="581"/>
      <c r="N57" s="582"/>
      <c r="O57" s="115"/>
      <c r="P57" s="115"/>
      <c r="Q57" s="115"/>
      <c r="R57" s="115"/>
      <c r="S57" s="115"/>
      <c r="T57" s="115"/>
      <c r="U57" s="115"/>
      <c r="V57" s="115"/>
      <c r="W57" s="115"/>
      <c r="X57" s="115"/>
      <c r="Y57" s="115"/>
      <c r="Z57" s="115"/>
    </row>
    <row r="58" spans="1:26" ht="12.75" customHeight="1" x14ac:dyDescent="0.2">
      <c r="A58" s="2"/>
      <c r="B58" s="2"/>
      <c r="C58" s="2"/>
      <c r="D58" s="2"/>
      <c r="E58" s="2"/>
      <c r="F58" s="2"/>
      <c r="G58" s="2"/>
      <c r="H58" s="2"/>
      <c r="I58" s="2"/>
      <c r="J58" s="2"/>
      <c r="K58" s="2"/>
      <c r="L58" s="2"/>
      <c r="M58" s="2"/>
      <c r="N58" s="2"/>
      <c r="O58" s="115"/>
      <c r="P58" s="115"/>
      <c r="Q58" s="115"/>
      <c r="R58" s="115"/>
      <c r="S58" s="115"/>
      <c r="T58" s="115"/>
      <c r="U58" s="115"/>
      <c r="V58" s="115"/>
      <c r="W58" s="115"/>
      <c r="X58" s="115"/>
      <c r="Y58" s="115"/>
      <c r="Z58" s="115"/>
    </row>
    <row r="59" spans="1:26" ht="12.75" customHeight="1" x14ac:dyDescent="0.2">
      <c r="A59" s="2"/>
      <c r="B59" s="2"/>
      <c r="C59" s="2"/>
      <c r="D59" s="2"/>
      <c r="E59" s="2"/>
      <c r="F59" s="2"/>
      <c r="G59" s="2"/>
      <c r="H59" s="2"/>
      <c r="I59" s="2"/>
      <c r="J59" s="2"/>
      <c r="K59" s="2"/>
      <c r="L59" s="2"/>
      <c r="M59" s="2"/>
      <c r="N59" s="2"/>
      <c r="O59" s="115"/>
      <c r="P59" s="115"/>
      <c r="Q59" s="115"/>
      <c r="R59" s="115"/>
      <c r="S59" s="115"/>
      <c r="T59" s="115"/>
      <c r="U59" s="115"/>
      <c r="V59" s="115"/>
      <c r="W59" s="115"/>
      <c r="X59" s="115"/>
      <c r="Y59" s="115"/>
      <c r="Z59" s="115"/>
    </row>
    <row r="60" spans="1:26" ht="12.75" customHeight="1" x14ac:dyDescent="0.2">
      <c r="A60" s="2"/>
      <c r="B60" s="2"/>
      <c r="C60" s="2"/>
      <c r="D60" s="2"/>
      <c r="E60" s="2"/>
      <c r="F60" s="2"/>
      <c r="G60" s="2"/>
      <c r="H60" s="2"/>
      <c r="I60" s="2"/>
      <c r="J60" s="2"/>
      <c r="K60" s="2"/>
      <c r="L60" s="2"/>
      <c r="M60" s="2"/>
      <c r="N60" s="2"/>
      <c r="O60" s="115"/>
      <c r="P60" s="115"/>
      <c r="Q60" s="115"/>
      <c r="R60" s="115"/>
      <c r="S60" s="115"/>
      <c r="T60" s="115"/>
      <c r="U60" s="115"/>
      <c r="V60" s="115"/>
      <c r="W60" s="115"/>
      <c r="X60" s="115"/>
      <c r="Y60" s="115"/>
      <c r="Z60" s="115"/>
    </row>
    <row r="61" spans="1:26" ht="12.75" customHeight="1" x14ac:dyDescent="0.2">
      <c r="A61" s="2"/>
      <c r="B61" s="2"/>
      <c r="C61" s="2"/>
      <c r="D61" s="2"/>
      <c r="E61" s="2"/>
      <c r="F61" s="2"/>
      <c r="G61" s="2"/>
      <c r="H61" s="2"/>
      <c r="I61" s="2"/>
      <c r="J61" s="2"/>
      <c r="K61" s="2"/>
      <c r="L61" s="2"/>
      <c r="M61" s="2"/>
      <c r="N61" s="2"/>
      <c r="O61" s="115"/>
      <c r="P61" s="115"/>
      <c r="Q61" s="115"/>
      <c r="R61" s="115"/>
      <c r="S61" s="115"/>
      <c r="T61" s="115"/>
      <c r="U61" s="115"/>
      <c r="V61" s="115"/>
      <c r="W61" s="115"/>
      <c r="X61" s="115"/>
      <c r="Y61" s="115"/>
      <c r="Z61" s="115"/>
    </row>
    <row r="62" spans="1:26" ht="12.75" customHeight="1" x14ac:dyDescent="0.2">
      <c r="A62" s="2"/>
      <c r="B62" s="2"/>
      <c r="C62" s="2"/>
      <c r="D62" s="2"/>
      <c r="E62" s="2"/>
      <c r="F62" s="2"/>
      <c r="G62" s="2"/>
      <c r="H62" s="2"/>
      <c r="I62" s="2"/>
      <c r="J62" s="2"/>
      <c r="K62" s="2"/>
      <c r="L62" s="2"/>
      <c r="M62" s="2"/>
      <c r="N62" s="2"/>
      <c r="O62" s="115"/>
      <c r="P62" s="115"/>
      <c r="Q62" s="115"/>
      <c r="R62" s="115"/>
      <c r="S62" s="115"/>
      <c r="T62" s="115"/>
      <c r="U62" s="115"/>
      <c r="V62" s="115"/>
      <c r="W62" s="115"/>
      <c r="X62" s="115"/>
      <c r="Y62" s="115"/>
      <c r="Z62" s="115"/>
    </row>
    <row r="63" spans="1:26" ht="12.75" customHeight="1" x14ac:dyDescent="0.2">
      <c r="A63" s="2"/>
      <c r="B63" s="2"/>
      <c r="C63" s="2"/>
      <c r="D63" s="2"/>
      <c r="E63" s="2"/>
      <c r="F63" s="2"/>
      <c r="G63" s="2"/>
      <c r="H63" s="2"/>
      <c r="I63" s="2"/>
      <c r="J63" s="2"/>
      <c r="K63" s="2"/>
      <c r="L63" s="2"/>
      <c r="M63" s="2"/>
      <c r="N63" s="2"/>
      <c r="O63" s="115"/>
      <c r="P63" s="115"/>
      <c r="Q63" s="115"/>
      <c r="R63" s="115"/>
      <c r="S63" s="115"/>
      <c r="T63" s="115"/>
      <c r="U63" s="115"/>
      <c r="V63" s="115"/>
      <c r="W63" s="115"/>
      <c r="X63" s="115"/>
      <c r="Y63" s="115"/>
      <c r="Z63" s="115"/>
    </row>
    <row r="64" spans="1:26" ht="12.75" customHeight="1" x14ac:dyDescent="0.2">
      <c r="A64" s="2"/>
      <c r="B64" s="2"/>
      <c r="C64" s="2"/>
      <c r="D64" s="2"/>
      <c r="E64" s="2"/>
      <c r="F64" s="2"/>
      <c r="G64" s="2"/>
      <c r="H64" s="2"/>
      <c r="I64" s="2"/>
      <c r="J64" s="2"/>
      <c r="K64" s="2"/>
      <c r="L64" s="2"/>
      <c r="M64" s="2"/>
      <c r="N64" s="2"/>
      <c r="O64" s="115"/>
      <c r="P64" s="115"/>
      <c r="Q64" s="115"/>
      <c r="R64" s="115"/>
      <c r="S64" s="115"/>
      <c r="T64" s="115"/>
      <c r="U64" s="115"/>
      <c r="V64" s="115"/>
      <c r="W64" s="115"/>
      <c r="X64" s="115"/>
      <c r="Y64" s="115"/>
      <c r="Z64" s="115"/>
    </row>
    <row r="65" spans="1:26" ht="12.75" customHeight="1" x14ac:dyDescent="0.2">
      <c r="A65" s="2"/>
      <c r="B65" s="2"/>
      <c r="C65" s="2"/>
      <c r="D65" s="2"/>
      <c r="E65" s="2"/>
      <c r="F65" s="2"/>
      <c r="G65" s="2"/>
      <c r="H65" s="2"/>
      <c r="I65" s="2"/>
      <c r="J65" s="2"/>
      <c r="K65" s="2"/>
      <c r="L65" s="2"/>
      <c r="M65" s="2"/>
      <c r="N65" s="2"/>
      <c r="O65" s="115"/>
      <c r="P65" s="115"/>
      <c r="Q65" s="115"/>
      <c r="R65" s="115"/>
      <c r="S65" s="115"/>
      <c r="T65" s="115"/>
      <c r="U65" s="115"/>
      <c r="V65" s="115"/>
      <c r="W65" s="115"/>
      <c r="X65" s="115"/>
      <c r="Y65" s="115"/>
      <c r="Z65" s="115"/>
    </row>
    <row r="66" spans="1:26" ht="12.75" customHeight="1" x14ac:dyDescent="0.2">
      <c r="A66" s="2"/>
      <c r="B66" s="2"/>
      <c r="C66" s="2"/>
      <c r="D66" s="2"/>
      <c r="E66" s="2"/>
      <c r="F66" s="2"/>
      <c r="G66" s="2"/>
      <c r="H66" s="2"/>
      <c r="I66" s="2"/>
      <c r="J66" s="2"/>
      <c r="K66" s="2"/>
      <c r="L66" s="2"/>
      <c r="M66" s="2"/>
      <c r="N66" s="2"/>
      <c r="O66" s="115"/>
      <c r="P66" s="115"/>
      <c r="Q66" s="115"/>
      <c r="R66" s="115"/>
      <c r="S66" s="115"/>
      <c r="T66" s="115"/>
      <c r="U66" s="115"/>
      <c r="V66" s="115"/>
      <c r="W66" s="115"/>
      <c r="X66" s="115"/>
      <c r="Y66" s="115"/>
      <c r="Z66" s="115"/>
    </row>
    <row r="67" spans="1:26" ht="12.75" customHeight="1" x14ac:dyDescent="0.2">
      <c r="A67" s="2"/>
      <c r="B67" s="2"/>
      <c r="C67" s="2"/>
      <c r="D67" s="2"/>
      <c r="E67" s="2"/>
      <c r="F67" s="2"/>
      <c r="G67" s="2"/>
      <c r="H67" s="2"/>
      <c r="I67" s="2"/>
      <c r="J67" s="2"/>
      <c r="K67" s="2"/>
      <c r="L67" s="2"/>
      <c r="M67" s="2"/>
      <c r="N67" s="2"/>
      <c r="O67" s="115"/>
      <c r="P67" s="115"/>
      <c r="Q67" s="115"/>
      <c r="R67" s="115"/>
      <c r="S67" s="115"/>
      <c r="T67" s="115"/>
      <c r="U67" s="115"/>
      <c r="V67" s="115"/>
      <c r="W67" s="115"/>
      <c r="X67" s="115"/>
      <c r="Y67" s="115"/>
      <c r="Z67" s="115"/>
    </row>
    <row r="68" spans="1:26" ht="12.75" customHeight="1" x14ac:dyDescent="0.2">
      <c r="A68" s="2"/>
      <c r="B68" s="2"/>
      <c r="C68" s="2"/>
      <c r="D68" s="2"/>
      <c r="E68" s="2"/>
      <c r="F68" s="2"/>
      <c r="G68" s="2"/>
      <c r="H68" s="2"/>
      <c r="I68" s="2"/>
      <c r="J68" s="2"/>
      <c r="K68" s="2"/>
      <c r="L68" s="2"/>
      <c r="M68" s="2"/>
      <c r="N68" s="2"/>
      <c r="O68" s="115"/>
      <c r="P68" s="115"/>
      <c r="Q68" s="115"/>
      <c r="R68" s="115"/>
      <c r="S68" s="115"/>
      <c r="T68" s="115"/>
      <c r="U68" s="115"/>
      <c r="V68" s="115"/>
      <c r="W68" s="115"/>
      <c r="X68" s="115"/>
      <c r="Y68" s="115"/>
      <c r="Z68" s="115"/>
    </row>
    <row r="69" spans="1:26" ht="12.75" customHeight="1" x14ac:dyDescent="0.2">
      <c r="A69" s="2"/>
      <c r="B69" s="2"/>
      <c r="C69" s="2"/>
      <c r="D69" s="2"/>
      <c r="E69" s="2"/>
      <c r="F69" s="2"/>
      <c r="G69" s="2"/>
      <c r="H69" s="2"/>
      <c r="I69" s="2"/>
      <c r="J69" s="2"/>
      <c r="K69" s="2"/>
      <c r="L69" s="2"/>
      <c r="M69" s="2"/>
      <c r="N69" s="2"/>
      <c r="O69" s="115"/>
      <c r="P69" s="115"/>
      <c r="Q69" s="115"/>
      <c r="R69" s="115"/>
      <c r="S69" s="115"/>
      <c r="T69" s="115"/>
      <c r="U69" s="115"/>
      <c r="V69" s="115"/>
      <c r="W69" s="115"/>
      <c r="X69" s="115"/>
      <c r="Y69" s="115"/>
      <c r="Z69" s="115"/>
    </row>
    <row r="70" spans="1:26" ht="12.75" customHeight="1" x14ac:dyDescent="0.2">
      <c r="A70" s="52" t="s">
        <v>94</v>
      </c>
      <c r="B70" s="2"/>
      <c r="C70" s="2"/>
      <c r="D70" s="2"/>
      <c r="E70" s="2"/>
      <c r="F70" s="2"/>
      <c r="G70" s="2"/>
      <c r="H70" s="2"/>
      <c r="I70" s="2"/>
      <c r="J70" s="2"/>
      <c r="K70" s="2"/>
      <c r="L70" s="2"/>
      <c r="M70" s="2"/>
      <c r="N70" s="2"/>
      <c r="O70" s="115"/>
      <c r="P70" s="115"/>
      <c r="Q70" s="115"/>
      <c r="R70" s="115"/>
      <c r="S70" s="115"/>
      <c r="T70" s="115"/>
      <c r="U70" s="115"/>
      <c r="V70" s="115"/>
      <c r="W70" s="115"/>
      <c r="X70" s="115"/>
      <c r="Y70" s="115"/>
      <c r="Z70" s="115"/>
    </row>
    <row r="71" spans="1:26" ht="12.75" customHeight="1" x14ac:dyDescent="0.2">
      <c r="A71" s="52" t="s">
        <v>95</v>
      </c>
      <c r="B71" s="2"/>
      <c r="C71" s="2"/>
      <c r="D71" s="2"/>
      <c r="E71" s="2"/>
      <c r="F71" s="2"/>
      <c r="G71" s="2"/>
      <c r="H71" s="2"/>
      <c r="I71" s="2"/>
      <c r="J71" s="2"/>
      <c r="K71" s="2"/>
      <c r="L71" s="2"/>
      <c r="M71" s="2"/>
      <c r="N71" s="2"/>
      <c r="O71" s="115"/>
      <c r="P71" s="115"/>
      <c r="Q71" s="115"/>
      <c r="R71" s="115"/>
      <c r="S71" s="115"/>
      <c r="T71" s="115"/>
      <c r="U71" s="115"/>
      <c r="V71" s="115"/>
      <c r="W71" s="115"/>
      <c r="X71" s="115"/>
      <c r="Y71" s="115"/>
      <c r="Z71" s="115"/>
    </row>
    <row r="72" spans="1:26" ht="12.75" customHeight="1" x14ac:dyDescent="0.2">
      <c r="A72" s="52" t="s">
        <v>64</v>
      </c>
      <c r="B72" s="2"/>
      <c r="C72" s="2"/>
      <c r="D72" s="2"/>
      <c r="E72" s="2"/>
      <c r="F72" s="2"/>
      <c r="G72" s="2"/>
      <c r="H72" s="2"/>
      <c r="I72" s="2"/>
      <c r="J72" s="2"/>
      <c r="K72" s="2"/>
      <c r="L72" s="2"/>
      <c r="M72" s="2"/>
      <c r="N72" s="2"/>
      <c r="O72" s="115"/>
      <c r="P72" s="115"/>
      <c r="Q72" s="115"/>
      <c r="R72" s="115"/>
      <c r="S72" s="115"/>
      <c r="T72" s="115"/>
      <c r="U72" s="115"/>
      <c r="V72" s="115"/>
      <c r="W72" s="115"/>
      <c r="X72" s="115"/>
      <c r="Y72" s="115"/>
      <c r="Z72" s="115"/>
    </row>
    <row r="73" spans="1:26" ht="12.75" customHeight="1" x14ac:dyDescent="0.2">
      <c r="A73" s="52" t="s">
        <v>96</v>
      </c>
      <c r="B73" s="2"/>
      <c r="C73" s="2"/>
      <c r="D73" s="2"/>
      <c r="E73" s="2"/>
      <c r="F73" s="2"/>
      <c r="G73" s="2"/>
      <c r="H73" s="2"/>
      <c r="I73" s="2"/>
      <c r="J73" s="2"/>
      <c r="K73" s="2"/>
      <c r="L73" s="2"/>
      <c r="M73" s="2"/>
      <c r="N73" s="2"/>
      <c r="O73" s="115"/>
      <c r="P73" s="115"/>
      <c r="Q73" s="115"/>
      <c r="R73" s="115"/>
      <c r="S73" s="115"/>
      <c r="T73" s="115"/>
      <c r="U73" s="115"/>
      <c r="V73" s="115"/>
      <c r="W73" s="115"/>
      <c r="X73" s="115"/>
      <c r="Y73" s="115"/>
      <c r="Z73" s="115"/>
    </row>
    <row r="74" spans="1:26" ht="12.75" customHeight="1" x14ac:dyDescent="0.2">
      <c r="A74" s="2"/>
      <c r="B74" s="2"/>
      <c r="C74" s="2"/>
      <c r="D74" s="2"/>
      <c r="E74" s="2"/>
      <c r="F74" s="2"/>
      <c r="G74" s="2"/>
      <c r="H74" s="2"/>
      <c r="I74" s="2"/>
      <c r="J74" s="2"/>
      <c r="K74" s="2"/>
      <c r="L74" s="2"/>
      <c r="M74" s="2"/>
      <c r="N74" s="2"/>
      <c r="O74" s="115"/>
      <c r="P74" s="115"/>
      <c r="Q74" s="115"/>
      <c r="R74" s="115"/>
      <c r="S74" s="115"/>
      <c r="T74" s="115"/>
      <c r="U74" s="115"/>
      <c r="V74" s="115"/>
      <c r="W74" s="115"/>
      <c r="X74" s="115"/>
      <c r="Y74" s="115"/>
      <c r="Z74" s="115"/>
    </row>
    <row r="75" spans="1:26" ht="12.75" customHeight="1" x14ac:dyDescent="0.2">
      <c r="A75" s="2"/>
      <c r="B75" s="2"/>
      <c r="C75" s="2"/>
      <c r="D75" s="2"/>
      <c r="E75" s="2"/>
      <c r="F75" s="2"/>
      <c r="G75" s="2"/>
      <c r="H75" s="2"/>
      <c r="I75" s="2"/>
      <c r="J75" s="2"/>
      <c r="K75" s="2"/>
      <c r="L75" s="2"/>
      <c r="M75" s="2"/>
      <c r="N75" s="2"/>
      <c r="O75" s="115"/>
      <c r="P75" s="115"/>
      <c r="Q75" s="115"/>
      <c r="R75" s="115"/>
      <c r="S75" s="115"/>
      <c r="T75" s="115"/>
      <c r="U75" s="115"/>
      <c r="V75" s="115"/>
      <c r="W75" s="115"/>
      <c r="X75" s="115"/>
      <c r="Y75" s="115"/>
      <c r="Z75" s="115"/>
    </row>
    <row r="76" spans="1:26" ht="12.75" customHeight="1" x14ac:dyDescent="0.2">
      <c r="A76" s="2"/>
      <c r="B76" s="2"/>
      <c r="C76" s="2"/>
      <c r="D76" s="2"/>
      <c r="E76" s="2"/>
      <c r="F76" s="2"/>
      <c r="G76" s="2"/>
      <c r="H76" s="2"/>
      <c r="I76" s="2"/>
      <c r="J76" s="2"/>
      <c r="K76" s="2"/>
      <c r="L76" s="2"/>
      <c r="M76" s="2"/>
      <c r="N76" s="2"/>
      <c r="O76" s="115"/>
      <c r="P76" s="115"/>
      <c r="Q76" s="115"/>
      <c r="R76" s="115"/>
      <c r="S76" s="115"/>
      <c r="T76" s="115"/>
      <c r="U76" s="115"/>
      <c r="V76" s="115"/>
      <c r="W76" s="115"/>
      <c r="X76" s="115"/>
      <c r="Y76" s="115"/>
      <c r="Z76" s="115"/>
    </row>
    <row r="77" spans="1:26" ht="12.75" customHeight="1" x14ac:dyDescent="0.2">
      <c r="A77" s="2"/>
      <c r="B77" s="2"/>
      <c r="C77" s="2"/>
      <c r="D77" s="2"/>
      <c r="E77" s="2"/>
      <c r="F77" s="2"/>
      <c r="G77" s="2"/>
      <c r="H77" s="2"/>
      <c r="I77" s="2"/>
      <c r="J77" s="2"/>
      <c r="K77" s="2"/>
      <c r="L77" s="2"/>
      <c r="M77" s="2"/>
      <c r="N77" s="2"/>
      <c r="O77" s="115"/>
      <c r="P77" s="115"/>
      <c r="Q77" s="115"/>
      <c r="R77" s="115"/>
      <c r="S77" s="115"/>
      <c r="T77" s="115"/>
      <c r="U77" s="115"/>
      <c r="V77" s="115"/>
      <c r="W77" s="115"/>
      <c r="X77" s="115"/>
      <c r="Y77" s="115"/>
      <c r="Z77" s="115"/>
    </row>
    <row r="78" spans="1:26" ht="12.75" customHeight="1" x14ac:dyDescent="0.2">
      <c r="A78" s="2"/>
      <c r="B78" s="2"/>
      <c r="C78" s="2"/>
      <c r="D78" s="2"/>
      <c r="E78" s="2"/>
      <c r="F78" s="2"/>
      <c r="G78" s="2"/>
      <c r="H78" s="2"/>
      <c r="I78" s="2"/>
      <c r="J78" s="2"/>
      <c r="K78" s="2"/>
      <c r="L78" s="2"/>
      <c r="M78" s="2"/>
      <c r="N78" s="2"/>
      <c r="O78" s="115"/>
      <c r="P78" s="115"/>
      <c r="Q78" s="115"/>
      <c r="R78" s="115"/>
      <c r="S78" s="115"/>
      <c r="T78" s="115"/>
      <c r="U78" s="115"/>
      <c r="V78" s="115"/>
      <c r="W78" s="115"/>
      <c r="X78" s="115"/>
      <c r="Y78" s="115"/>
      <c r="Z78" s="115"/>
    </row>
    <row r="79" spans="1:26" ht="12.75" customHeight="1" x14ac:dyDescent="0.2">
      <c r="A79" s="2"/>
      <c r="B79" s="2"/>
      <c r="C79" s="2"/>
      <c r="D79" s="2"/>
      <c r="E79" s="2"/>
      <c r="F79" s="2"/>
      <c r="G79" s="2"/>
      <c r="H79" s="2"/>
      <c r="I79" s="2"/>
      <c r="J79" s="2"/>
      <c r="K79" s="2"/>
      <c r="L79" s="2"/>
      <c r="M79" s="2"/>
      <c r="N79" s="2"/>
      <c r="O79" s="115"/>
      <c r="P79" s="115"/>
      <c r="Q79" s="115"/>
      <c r="R79" s="115"/>
      <c r="S79" s="115"/>
      <c r="T79" s="115"/>
      <c r="U79" s="115"/>
      <c r="V79" s="115"/>
      <c r="W79" s="115"/>
      <c r="X79" s="115"/>
      <c r="Y79" s="115"/>
      <c r="Z79" s="115"/>
    </row>
    <row r="80" spans="1:26" ht="12.75" customHeight="1" x14ac:dyDescent="0.2">
      <c r="A80" s="115"/>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row>
    <row r="81" spans="1:26" ht="12.75" customHeight="1" x14ac:dyDescent="0.2">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row>
    <row r="82" spans="1:26" ht="12.75" customHeight="1" x14ac:dyDescent="0.2">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row>
    <row r="83" spans="1:26" ht="12.75" customHeight="1" x14ac:dyDescent="0.2">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row>
    <row r="84" spans="1:26" ht="12.75" customHeight="1" x14ac:dyDescent="0.2">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row>
    <row r="85" spans="1:26" ht="12.75" customHeight="1" x14ac:dyDescent="0.2">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row>
    <row r="86" spans="1:26" ht="12.75" customHeight="1" x14ac:dyDescent="0.2">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row>
    <row r="87" spans="1:26" ht="12.75" customHeight="1" x14ac:dyDescent="0.2">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row>
    <row r="88" spans="1:26" ht="12.75" customHeight="1" x14ac:dyDescent="0.2">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row>
    <row r="89" spans="1:26" ht="12.75" customHeight="1" x14ac:dyDescent="0.2">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row>
    <row r="90" spans="1:26" ht="12.75" customHeight="1" x14ac:dyDescent="0.2">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row>
    <row r="91" spans="1:26" ht="12.75" customHeight="1" x14ac:dyDescent="0.2">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row>
    <row r="92" spans="1:26" ht="12.75" customHeight="1" x14ac:dyDescent="0.2">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row>
    <row r="93" spans="1:26" ht="12.75" customHeight="1" x14ac:dyDescent="0.2">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row>
    <row r="94" spans="1:26" ht="12.75" customHeight="1" x14ac:dyDescent="0.2">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row>
    <row r="95" spans="1:26" ht="12.75" customHeight="1" x14ac:dyDescent="0.2">
      <c r="A95" s="115"/>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row>
    <row r="96" spans="1:26" ht="12.75" customHeight="1" x14ac:dyDescent="0.2">
      <c r="A96" s="115"/>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row>
    <row r="97" spans="1:26" ht="12.75" customHeight="1" x14ac:dyDescent="0.2">
      <c r="A97" s="115"/>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row>
    <row r="98" spans="1:26" ht="12.75" customHeight="1" x14ac:dyDescent="0.2">
      <c r="A98" s="115"/>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row>
    <row r="99" spans="1:26" ht="12.75" customHeight="1" x14ac:dyDescent="0.2">
      <c r="A99" s="115"/>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row>
    <row r="100" spans="1:26" ht="12.75" customHeight="1" x14ac:dyDescent="0.2">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row>
    <row r="101" spans="1:26" ht="12.75" customHeight="1" x14ac:dyDescent="0.2">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row>
    <row r="102" spans="1:26" ht="12.75" customHeight="1" x14ac:dyDescent="0.2">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row>
    <row r="103" spans="1:26" ht="12.75" customHeight="1" x14ac:dyDescent="0.2">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row>
    <row r="104" spans="1:26" ht="12.75" customHeight="1" x14ac:dyDescent="0.2">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row>
    <row r="105" spans="1:26" ht="12.75" customHeight="1" x14ac:dyDescent="0.2">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row>
    <row r="106" spans="1:26" ht="12.75" customHeight="1" x14ac:dyDescent="0.2">
      <c r="A106" s="115"/>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row>
    <row r="107" spans="1:26" ht="12.75" customHeight="1" x14ac:dyDescent="0.2">
      <c r="A107" s="115"/>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row>
    <row r="108" spans="1:26" ht="12.75" customHeight="1" x14ac:dyDescent="0.2">
      <c r="A108" s="115"/>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row>
    <row r="109" spans="1:26" ht="12.75" customHeight="1" x14ac:dyDescent="0.2">
      <c r="A109" s="115"/>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row>
    <row r="110" spans="1:26" ht="12.75" customHeight="1" x14ac:dyDescent="0.2">
      <c r="A110" s="115"/>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row>
    <row r="111" spans="1:26" ht="12.75" customHeight="1" x14ac:dyDescent="0.2">
      <c r="A111" s="115"/>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row>
    <row r="112" spans="1:26" ht="12.75" customHeight="1" x14ac:dyDescent="0.2">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row>
    <row r="113" spans="1:26" ht="12.75" customHeight="1" x14ac:dyDescent="0.2">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row>
    <row r="114" spans="1:26" ht="12.75" customHeight="1" x14ac:dyDescent="0.2">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row>
    <row r="115" spans="1:26" ht="12.75" customHeight="1" x14ac:dyDescent="0.2">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row>
    <row r="116" spans="1:26" ht="12.75" customHeight="1" x14ac:dyDescent="0.2">
      <c r="A116" s="115"/>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row>
    <row r="117" spans="1:26" ht="12.75" customHeight="1" x14ac:dyDescent="0.2">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row>
    <row r="118" spans="1:26" ht="12.75" customHeight="1" x14ac:dyDescent="0.2">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row>
    <row r="119" spans="1:26" ht="12.75" customHeight="1" x14ac:dyDescent="0.2">
      <c r="A119" s="115"/>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row>
    <row r="120" spans="1:26" ht="12.75" customHeight="1" x14ac:dyDescent="0.2">
      <c r="A120" s="115"/>
      <c r="B120" s="115"/>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row>
    <row r="121" spans="1:26" ht="12.75" customHeight="1" x14ac:dyDescent="0.2">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row>
    <row r="122" spans="1:26" ht="12.75" customHeight="1" x14ac:dyDescent="0.2">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row>
    <row r="123" spans="1:26" ht="12.75" customHeight="1" x14ac:dyDescent="0.2">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row>
    <row r="124" spans="1:26" ht="12.75" customHeight="1" x14ac:dyDescent="0.2">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row>
    <row r="125" spans="1:26" ht="12.75" customHeight="1" x14ac:dyDescent="0.2">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row>
    <row r="126" spans="1:26" ht="12.75" customHeight="1" x14ac:dyDescent="0.2">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row>
    <row r="127" spans="1:26" ht="12.75" customHeight="1" x14ac:dyDescent="0.2">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row>
    <row r="128" spans="1:26" ht="12.75" customHeight="1" x14ac:dyDescent="0.2">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row>
    <row r="129" spans="1:26" ht="12.75" customHeight="1" x14ac:dyDescent="0.2">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row>
    <row r="130" spans="1:26" ht="12.75" customHeight="1" x14ac:dyDescent="0.2">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row>
    <row r="131" spans="1:26" ht="12.75" customHeight="1" x14ac:dyDescent="0.2">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row>
    <row r="132" spans="1:26" ht="12.75" customHeight="1" x14ac:dyDescent="0.2">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row>
    <row r="133" spans="1:26" ht="12.75" customHeight="1" x14ac:dyDescent="0.2">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row>
    <row r="134" spans="1:26" ht="12.75" customHeight="1" x14ac:dyDescent="0.2">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row>
    <row r="135" spans="1:26" ht="12.75" customHeight="1" x14ac:dyDescent="0.2">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row>
    <row r="136" spans="1:26" ht="12.75" customHeight="1" x14ac:dyDescent="0.2">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row>
    <row r="137" spans="1:26" ht="12.75" customHeight="1" x14ac:dyDescent="0.2">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row>
    <row r="138" spans="1:26" ht="12.75" customHeight="1" x14ac:dyDescent="0.2">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row>
    <row r="139" spans="1:26" ht="12.75" customHeight="1" x14ac:dyDescent="0.2">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row>
    <row r="140" spans="1:26" ht="12.75" customHeight="1" x14ac:dyDescent="0.2">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row>
    <row r="141" spans="1:26" ht="12.75" customHeight="1" x14ac:dyDescent="0.2">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row>
    <row r="142" spans="1:26" ht="12.75" customHeight="1" x14ac:dyDescent="0.2">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row>
    <row r="143" spans="1:26" ht="12.75" customHeight="1" x14ac:dyDescent="0.2">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row>
    <row r="144" spans="1:26" ht="12.75" customHeight="1" x14ac:dyDescent="0.2">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row>
    <row r="145" spans="1:26" ht="12.75" customHeight="1" x14ac:dyDescent="0.2">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row>
    <row r="146" spans="1:26" ht="12.75" customHeight="1" x14ac:dyDescent="0.2">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row>
    <row r="147" spans="1:26" ht="12.75" customHeight="1" x14ac:dyDescent="0.2">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row>
    <row r="148" spans="1:26" ht="12.75" customHeight="1" x14ac:dyDescent="0.2">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row>
    <row r="149" spans="1:26" ht="12.75" customHeight="1" x14ac:dyDescent="0.2">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row>
    <row r="150" spans="1:26" ht="12.75" customHeight="1" x14ac:dyDescent="0.2">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row>
    <row r="151" spans="1:26" ht="12.75" customHeight="1" x14ac:dyDescent="0.2">
      <c r="A151" s="170" t="s">
        <v>126</v>
      </c>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1:26" ht="12.75" customHeight="1" x14ac:dyDescent="0.2">
      <c r="A152" s="2" t="s">
        <v>94</v>
      </c>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row>
    <row r="153" spans="1:26" ht="12.75" customHeight="1" x14ac:dyDescent="0.2">
      <c r="A153" s="2" t="s">
        <v>127</v>
      </c>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row>
    <row r="154" spans="1:26" ht="12.75" customHeight="1" x14ac:dyDescent="0.2">
      <c r="A154" s="2" t="s">
        <v>128</v>
      </c>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row>
    <row r="155" spans="1:26" ht="12.75" customHeight="1" x14ac:dyDescent="0.2">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row>
    <row r="156" spans="1:26" ht="12.75" customHeight="1" x14ac:dyDescent="0.2">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row>
    <row r="157" spans="1:26" ht="12.75" customHeight="1" x14ac:dyDescent="0.2">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row>
    <row r="158" spans="1:26" ht="12.75" customHeight="1" x14ac:dyDescent="0.2">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row>
    <row r="159" spans="1:26" ht="12.75" customHeight="1" x14ac:dyDescent="0.2">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row>
    <row r="160" spans="1:26" ht="12.75" customHeight="1" x14ac:dyDescent="0.2">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row>
    <row r="161" spans="1:26" ht="12.75" customHeight="1" x14ac:dyDescent="0.2">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row>
    <row r="162" spans="1:26" ht="12.75" customHeight="1" x14ac:dyDescent="0.2">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row>
    <row r="163" spans="1:26" ht="12.75" customHeight="1" x14ac:dyDescent="0.2">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row>
    <row r="164" spans="1:26" ht="12.75" customHeight="1" x14ac:dyDescent="0.2">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row>
    <row r="165" spans="1:26" ht="12.75" customHeight="1" x14ac:dyDescent="0.2">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row>
    <row r="166" spans="1:26" ht="12.75" customHeight="1" x14ac:dyDescent="0.2">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row>
    <row r="167" spans="1:26" ht="12.75" customHeight="1" x14ac:dyDescent="0.2">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row>
    <row r="168" spans="1:26" ht="12.75" customHeight="1" x14ac:dyDescent="0.2">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row>
    <row r="169" spans="1:26" ht="12.75" customHeight="1" x14ac:dyDescent="0.2">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row>
    <row r="170" spans="1:26" ht="12.75" customHeight="1" x14ac:dyDescent="0.2">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row>
    <row r="171" spans="1:26" ht="12.75" customHeight="1" x14ac:dyDescent="0.2">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row>
    <row r="172" spans="1:26" ht="12.75" customHeight="1" x14ac:dyDescent="0.2">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row>
    <row r="173" spans="1:26" ht="12.75" customHeight="1" x14ac:dyDescent="0.2">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row>
    <row r="174" spans="1:26" ht="12.75" customHeight="1" x14ac:dyDescent="0.2">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row>
    <row r="175" spans="1:26" ht="12.75" customHeight="1" x14ac:dyDescent="0.2">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row>
    <row r="176" spans="1:26" ht="12.75" customHeight="1" x14ac:dyDescent="0.2">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row>
    <row r="177" spans="1:26" ht="12.75" customHeight="1" x14ac:dyDescent="0.2">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row>
    <row r="178" spans="1:26" ht="12.75" customHeight="1" x14ac:dyDescent="0.2">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row>
    <row r="179" spans="1:26" ht="12.75" customHeight="1" x14ac:dyDescent="0.2">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row>
    <row r="180" spans="1:26" ht="12.75" customHeight="1" x14ac:dyDescent="0.2">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row>
    <row r="181" spans="1:26" ht="12.75" customHeight="1" x14ac:dyDescent="0.2">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row>
    <row r="182" spans="1:26" ht="12.75" customHeight="1" x14ac:dyDescent="0.2">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row>
    <row r="183" spans="1:26" ht="12.75" customHeight="1" x14ac:dyDescent="0.2">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row>
    <row r="184" spans="1:26" ht="12.75" customHeight="1" x14ac:dyDescent="0.2">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row>
    <row r="185" spans="1:26" ht="12.75" customHeight="1" x14ac:dyDescent="0.2">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row>
    <row r="186" spans="1:26" ht="12.75" customHeight="1" x14ac:dyDescent="0.2">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row>
    <row r="187" spans="1:26" ht="12.75" customHeight="1" x14ac:dyDescent="0.2">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row>
    <row r="188" spans="1:26" ht="12.75" customHeight="1" x14ac:dyDescent="0.2">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row>
    <row r="189" spans="1:26" ht="12.75" customHeight="1" x14ac:dyDescent="0.2">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row>
    <row r="190" spans="1:26" ht="12.75" customHeight="1" x14ac:dyDescent="0.2">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row>
    <row r="191" spans="1:26" ht="12.75" customHeight="1" x14ac:dyDescent="0.2">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row>
    <row r="192" spans="1:26" ht="12.75" customHeight="1" x14ac:dyDescent="0.2">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row>
    <row r="193" spans="1:26" ht="12.75" customHeight="1" x14ac:dyDescent="0.2">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row>
    <row r="194" spans="1:26" ht="12.75" customHeight="1" x14ac:dyDescent="0.2">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row>
    <row r="195" spans="1:26" ht="12.75" customHeight="1" x14ac:dyDescent="0.2">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row>
    <row r="196" spans="1:26" ht="12.75" customHeight="1" x14ac:dyDescent="0.2">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row>
    <row r="197" spans="1:26" ht="12.75" customHeight="1" x14ac:dyDescent="0.2">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row>
    <row r="198" spans="1:26" ht="12.75" customHeight="1" x14ac:dyDescent="0.2">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row>
    <row r="199" spans="1:26" ht="12.75" customHeight="1" x14ac:dyDescent="0.2">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row>
    <row r="200" spans="1:26" ht="12.75" customHeight="1" x14ac:dyDescent="0.2">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row>
    <row r="201" spans="1:26" ht="12.75" customHeight="1" x14ac:dyDescent="0.2">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row>
    <row r="202" spans="1:26" ht="12.75" customHeight="1" x14ac:dyDescent="0.2">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1:26" ht="12.75" customHeight="1" x14ac:dyDescent="0.2">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row>
    <row r="204" spans="1:26" ht="12.75" customHeight="1" x14ac:dyDescent="0.2">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row>
    <row r="205" spans="1:26" ht="12.75" customHeight="1" x14ac:dyDescent="0.2">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row>
    <row r="206" spans="1:26" ht="12.75" customHeight="1" x14ac:dyDescent="0.2">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row>
    <row r="207" spans="1:26" ht="12.75" customHeight="1" x14ac:dyDescent="0.2">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row>
    <row r="208" spans="1:26" ht="12.75" customHeight="1" x14ac:dyDescent="0.2">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row>
    <row r="209" spans="1:26" ht="12.75" customHeight="1" x14ac:dyDescent="0.2">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row>
    <row r="210" spans="1:26" ht="12.75" customHeight="1" x14ac:dyDescent="0.2">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row>
    <row r="211" spans="1:26" ht="12.75" customHeight="1" x14ac:dyDescent="0.2">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row>
    <row r="212" spans="1:26" ht="12.75" customHeight="1" x14ac:dyDescent="0.2">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row>
    <row r="213" spans="1:26" ht="12.75" customHeight="1" x14ac:dyDescent="0.2">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row>
    <row r="214" spans="1:26" ht="12.75" customHeight="1" x14ac:dyDescent="0.2">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row>
    <row r="215" spans="1:26" ht="12.75" customHeight="1" x14ac:dyDescent="0.2">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row>
    <row r="216" spans="1:26" ht="12.75" customHeight="1" x14ac:dyDescent="0.2">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row>
    <row r="217" spans="1:26" ht="12.75" customHeight="1" x14ac:dyDescent="0.2">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row>
    <row r="218" spans="1:26" ht="12.75" customHeight="1" x14ac:dyDescent="0.2">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row>
    <row r="219" spans="1:26" ht="12.75" customHeight="1" x14ac:dyDescent="0.2">
      <c r="A219" s="115"/>
      <c r="B219" s="115"/>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row>
    <row r="220" spans="1:26" ht="12.75" customHeight="1" x14ac:dyDescent="0.2">
      <c r="A220" s="115"/>
      <c r="B220" s="115"/>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row>
    <row r="221" spans="1:26" ht="12.75" customHeight="1" x14ac:dyDescent="0.2">
      <c r="A221" s="115"/>
      <c r="B221" s="115"/>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row>
    <row r="222" spans="1:26" ht="12.75" customHeight="1" x14ac:dyDescent="0.2">
      <c r="A222" s="115"/>
      <c r="B222" s="115"/>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row>
    <row r="223" spans="1:26" ht="12.75" customHeight="1" x14ac:dyDescent="0.2">
      <c r="A223" s="115"/>
      <c r="B223" s="115"/>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row>
    <row r="224" spans="1:26" ht="12.75" customHeight="1" x14ac:dyDescent="0.2">
      <c r="A224" s="115"/>
      <c r="B224" s="115"/>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row>
    <row r="225" spans="1:26" ht="12.75" customHeight="1" x14ac:dyDescent="0.2">
      <c r="A225" s="115"/>
      <c r="B225" s="115"/>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row>
    <row r="226" spans="1:26" ht="12.75" customHeight="1" x14ac:dyDescent="0.2">
      <c r="A226" s="115"/>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row>
    <row r="227" spans="1:26" ht="12.75" customHeight="1" x14ac:dyDescent="0.2">
      <c r="A227" s="115"/>
      <c r="B227" s="115"/>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row>
    <row r="228" spans="1:26" ht="12.75" customHeight="1" x14ac:dyDescent="0.2">
      <c r="A228" s="115"/>
      <c r="B228" s="115"/>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row>
    <row r="229" spans="1:26" ht="12.75" customHeight="1" x14ac:dyDescent="0.2">
      <c r="A229" s="115"/>
      <c r="B229" s="115"/>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row>
    <row r="230" spans="1:26" ht="12.75" customHeight="1" x14ac:dyDescent="0.2">
      <c r="A230" s="115"/>
      <c r="B230" s="115"/>
      <c r="C230" s="115"/>
      <c r="D230" s="115"/>
      <c r="E230" s="115"/>
      <c r="F230" s="115"/>
      <c r="G230" s="115"/>
      <c r="H230" s="115"/>
      <c r="I230" s="115"/>
      <c r="J230" s="115"/>
      <c r="K230" s="115"/>
      <c r="L230" s="115"/>
      <c r="M230" s="115"/>
      <c r="N230" s="115"/>
      <c r="O230" s="115"/>
      <c r="P230" s="115"/>
      <c r="Q230" s="115"/>
      <c r="R230" s="115"/>
      <c r="S230" s="115"/>
      <c r="T230" s="115"/>
      <c r="U230" s="115"/>
      <c r="V230" s="115"/>
      <c r="W230" s="115"/>
      <c r="X230" s="115"/>
      <c r="Y230" s="115"/>
      <c r="Z230" s="115"/>
    </row>
    <row r="231" spans="1:26" ht="12.75" customHeight="1" x14ac:dyDescent="0.2">
      <c r="A231" s="115"/>
      <c r="B231" s="115"/>
      <c r="C231" s="115"/>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row>
    <row r="232" spans="1:26" ht="12.75" customHeight="1" x14ac:dyDescent="0.2">
      <c r="A232" s="115"/>
      <c r="B232" s="115"/>
      <c r="C232" s="115"/>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row>
    <row r="233" spans="1:26" ht="12.75" customHeight="1" x14ac:dyDescent="0.2">
      <c r="A233" s="115"/>
      <c r="B233" s="115"/>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row>
    <row r="234" spans="1:26" ht="12.75" customHeight="1" x14ac:dyDescent="0.2">
      <c r="A234" s="115"/>
      <c r="B234" s="115"/>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row>
    <row r="235" spans="1:26" ht="12.75" customHeight="1" x14ac:dyDescent="0.2">
      <c r="A235" s="115"/>
      <c r="B235" s="115"/>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row>
    <row r="236" spans="1:26" ht="12.75" customHeight="1" x14ac:dyDescent="0.2">
      <c r="A236" s="115"/>
      <c r="B236" s="115"/>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row>
    <row r="237" spans="1:26" ht="12.75" customHeight="1" x14ac:dyDescent="0.2">
      <c r="A237" s="115"/>
      <c r="B237" s="115"/>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row>
    <row r="238" spans="1:26" ht="12.75" customHeight="1" x14ac:dyDescent="0.2">
      <c r="A238" s="115"/>
      <c r="B238" s="115"/>
      <c r="C238" s="115"/>
      <c r="D238" s="115"/>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row>
    <row r="239" spans="1:26" ht="12.75" customHeight="1" x14ac:dyDescent="0.2">
      <c r="A239" s="115"/>
      <c r="B239" s="115"/>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row>
    <row r="240" spans="1:26" ht="12.75" customHeight="1" x14ac:dyDescent="0.2">
      <c r="A240" s="115"/>
      <c r="B240" s="115"/>
      <c r="C240" s="115"/>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row>
    <row r="241" spans="1:26" ht="12.75" customHeight="1" x14ac:dyDescent="0.2">
      <c r="A241" s="115"/>
      <c r="B241" s="115"/>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row>
    <row r="242" spans="1:26" ht="12.75" customHeight="1" x14ac:dyDescent="0.2">
      <c r="A242" s="115"/>
      <c r="B242" s="115"/>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row>
    <row r="243" spans="1:26" ht="12.75" customHeight="1" x14ac:dyDescent="0.2">
      <c r="A243" s="115"/>
      <c r="B243" s="115"/>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row>
    <row r="244" spans="1:26" ht="12.75" customHeight="1" x14ac:dyDescent="0.2">
      <c r="A244" s="115"/>
      <c r="B244" s="115"/>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row>
    <row r="245" spans="1:26" ht="12.75" customHeight="1" x14ac:dyDescent="0.2">
      <c r="A245" s="115"/>
      <c r="B245" s="115"/>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row>
    <row r="246" spans="1:26" ht="12.75" customHeight="1" x14ac:dyDescent="0.2">
      <c r="A246" s="115"/>
      <c r="B246" s="115"/>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row>
    <row r="247" spans="1:26" ht="12.75" customHeight="1" x14ac:dyDescent="0.2">
      <c r="A247" s="115"/>
      <c r="B247" s="115"/>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row>
    <row r="248" spans="1:26" ht="12.75" customHeight="1" x14ac:dyDescent="0.2">
      <c r="A248" s="115"/>
      <c r="B248" s="115"/>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row>
    <row r="249" spans="1:26" ht="12.75" customHeight="1" x14ac:dyDescent="0.2">
      <c r="A249" s="115"/>
      <c r="B249" s="115"/>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row>
    <row r="250" spans="1:26" ht="12.75" customHeight="1" x14ac:dyDescent="0.2">
      <c r="A250" s="115"/>
      <c r="B250" s="115"/>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row>
    <row r="251" spans="1:26" ht="12.75" customHeight="1" x14ac:dyDescent="0.2">
      <c r="A251" s="115"/>
      <c r="B251" s="115"/>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row>
    <row r="252" spans="1:26" ht="12.75" customHeight="1" x14ac:dyDescent="0.2">
      <c r="A252" s="115"/>
      <c r="B252" s="115"/>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row>
    <row r="253" spans="1:26" ht="12.75" customHeight="1" x14ac:dyDescent="0.2">
      <c r="A253" s="115"/>
      <c r="B253" s="115"/>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row>
    <row r="254" spans="1:26" ht="12.75" customHeight="1" x14ac:dyDescent="0.2">
      <c r="A254" s="115"/>
      <c r="B254" s="115"/>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row>
    <row r="255" spans="1:26" ht="12.75" customHeight="1" x14ac:dyDescent="0.2">
      <c r="A255" s="115"/>
      <c r="B255" s="115"/>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row>
    <row r="256" spans="1:26" ht="12.75" customHeight="1" x14ac:dyDescent="0.2">
      <c r="A256" s="115"/>
      <c r="B256" s="115"/>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row>
    <row r="257" spans="1:26" ht="12.75" customHeight="1" x14ac:dyDescent="0.2">
      <c r="A257" s="115"/>
      <c r="B257" s="115"/>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row>
    <row r="258" spans="1:26" ht="12.75" customHeight="1" x14ac:dyDescent="0.2">
      <c r="A258" s="115"/>
      <c r="B258" s="115"/>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row>
    <row r="259" spans="1:26" ht="12.75" customHeight="1" x14ac:dyDescent="0.2">
      <c r="A259" s="115"/>
      <c r="B259" s="115"/>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row>
    <row r="260" spans="1:26" ht="12.75" customHeight="1" x14ac:dyDescent="0.2">
      <c r="A260" s="115"/>
      <c r="B260" s="115"/>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row>
    <row r="261" spans="1:26" ht="12.75" customHeight="1" x14ac:dyDescent="0.2">
      <c r="A261" s="115"/>
      <c r="B261" s="115"/>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row>
    <row r="262" spans="1:26" ht="12.75" customHeight="1" x14ac:dyDescent="0.2">
      <c r="A262" s="115"/>
      <c r="B262" s="115"/>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row>
    <row r="263" spans="1:26" ht="12.75" customHeight="1" x14ac:dyDescent="0.2">
      <c r="A263" s="115"/>
      <c r="B263" s="115"/>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row>
    <row r="264" spans="1:26" ht="12.75" customHeight="1" x14ac:dyDescent="0.2">
      <c r="A264" s="115"/>
      <c r="B264" s="115"/>
      <c r="C264" s="115"/>
      <c r="D264" s="115"/>
      <c r="E264" s="115"/>
      <c r="F264" s="115"/>
      <c r="G264" s="115"/>
      <c r="H264" s="115"/>
      <c r="I264" s="115"/>
      <c r="J264" s="115"/>
      <c r="K264" s="115"/>
      <c r="L264" s="115"/>
      <c r="M264" s="115"/>
      <c r="N264" s="115"/>
      <c r="O264" s="115"/>
      <c r="P264" s="115"/>
      <c r="Q264" s="115"/>
      <c r="R264" s="115"/>
      <c r="S264" s="115"/>
      <c r="T264" s="115"/>
      <c r="U264" s="115"/>
      <c r="V264" s="115"/>
      <c r="W264" s="115"/>
      <c r="X264" s="115"/>
      <c r="Y264" s="115"/>
      <c r="Z264" s="115"/>
    </row>
    <row r="265" spans="1:26" ht="12.75" customHeight="1" x14ac:dyDescent="0.2">
      <c r="A265" s="115"/>
      <c r="B265" s="115"/>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row>
    <row r="266" spans="1:26" ht="12.75" customHeight="1" x14ac:dyDescent="0.2">
      <c r="A266" s="115"/>
      <c r="B266" s="115"/>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row>
    <row r="267" spans="1:26" ht="12.75" customHeight="1" x14ac:dyDescent="0.2">
      <c r="A267" s="115"/>
      <c r="B267" s="115"/>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row>
    <row r="268" spans="1:26" ht="12.75" customHeight="1" x14ac:dyDescent="0.2">
      <c r="A268" s="115"/>
      <c r="B268" s="115"/>
      <c r="C268" s="115"/>
      <c r="D268" s="115"/>
      <c r="E268" s="115"/>
      <c r="F268" s="115"/>
      <c r="G268" s="115"/>
      <c r="H268" s="115"/>
      <c r="I268" s="115"/>
      <c r="J268" s="115"/>
      <c r="K268" s="115"/>
      <c r="L268" s="115"/>
      <c r="M268" s="115"/>
      <c r="N268" s="115"/>
      <c r="O268" s="115"/>
      <c r="P268" s="115"/>
      <c r="Q268" s="115"/>
      <c r="R268" s="115"/>
      <c r="S268" s="115"/>
      <c r="T268" s="115"/>
      <c r="U268" s="115"/>
      <c r="V268" s="115"/>
      <c r="W268" s="115"/>
      <c r="X268" s="115"/>
      <c r="Y268" s="115"/>
      <c r="Z268" s="115"/>
    </row>
    <row r="269" spans="1:26" ht="12.75" customHeight="1" x14ac:dyDescent="0.2">
      <c r="A269" s="115"/>
      <c r="B269" s="115"/>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row>
    <row r="270" spans="1:26" ht="12.75" customHeight="1" x14ac:dyDescent="0.2">
      <c r="A270" s="115"/>
      <c r="B270" s="115"/>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row>
    <row r="271" spans="1:26" ht="12.75" customHeight="1" x14ac:dyDescent="0.2">
      <c r="A271" s="115"/>
      <c r="B271" s="115"/>
      <c r="C271" s="115"/>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c r="Z271" s="115"/>
    </row>
    <row r="272" spans="1:26" ht="12.75" customHeight="1" x14ac:dyDescent="0.2">
      <c r="A272" s="115"/>
      <c r="B272" s="115"/>
      <c r="C272" s="115"/>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c r="Z272" s="115"/>
    </row>
    <row r="273" spans="1:26" ht="12.75" customHeight="1" x14ac:dyDescent="0.2">
      <c r="A273" s="115"/>
      <c r="B273" s="115"/>
      <c r="C273" s="115"/>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c r="Z273" s="115"/>
    </row>
    <row r="274" spans="1:26" ht="12.75" customHeight="1" x14ac:dyDescent="0.2">
      <c r="A274" s="115"/>
      <c r="B274" s="115"/>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row>
    <row r="275" spans="1:26" ht="12.75" customHeight="1" x14ac:dyDescent="0.2">
      <c r="A275" s="115"/>
      <c r="B275" s="115"/>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row>
    <row r="276" spans="1:26" ht="12.75" customHeight="1" x14ac:dyDescent="0.2">
      <c r="A276" s="115"/>
      <c r="B276" s="115"/>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5"/>
    </row>
    <row r="277" spans="1:26" ht="12.75" customHeight="1" x14ac:dyDescent="0.2">
      <c r="A277" s="115"/>
      <c r="B277" s="115"/>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row>
    <row r="278" spans="1:26" ht="12.75" customHeight="1" x14ac:dyDescent="0.2">
      <c r="A278" s="115"/>
      <c r="B278" s="115"/>
      <c r="C278" s="115"/>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c r="Z278" s="115"/>
    </row>
    <row r="279" spans="1:26" ht="12.75" customHeight="1" x14ac:dyDescent="0.2">
      <c r="A279" s="115"/>
      <c r="B279" s="115"/>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row>
    <row r="280" spans="1:26" ht="12.75" customHeight="1" x14ac:dyDescent="0.2">
      <c r="A280" s="115"/>
      <c r="B280" s="115"/>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row>
    <row r="281" spans="1:26" ht="12.75" customHeight="1" x14ac:dyDescent="0.2">
      <c r="A281" s="115"/>
      <c r="B281" s="115"/>
      <c r="C281" s="115"/>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c r="Z281" s="115"/>
    </row>
    <row r="282" spans="1:26" ht="12.75" customHeight="1" x14ac:dyDescent="0.2">
      <c r="A282" s="115"/>
      <c r="B282" s="115"/>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row>
    <row r="283" spans="1:26" ht="12.75" customHeight="1" x14ac:dyDescent="0.2">
      <c r="A283" s="115"/>
      <c r="B283" s="115"/>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row>
    <row r="284" spans="1:26" ht="12.75" customHeight="1" x14ac:dyDescent="0.2">
      <c r="A284" s="115"/>
      <c r="B284" s="115"/>
      <c r="C284" s="115"/>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c r="Z284" s="115"/>
    </row>
    <row r="285" spans="1:26" ht="12.75" customHeight="1" x14ac:dyDescent="0.2">
      <c r="A285" s="115"/>
      <c r="B285" s="115"/>
      <c r="C285" s="115"/>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c r="Z285" s="115"/>
    </row>
    <row r="286" spans="1:26" ht="12.75" customHeight="1" x14ac:dyDescent="0.2">
      <c r="A286" s="115"/>
      <c r="B286" s="115"/>
      <c r="C286" s="115"/>
      <c r="D286" s="115"/>
      <c r="E286" s="115"/>
      <c r="F286" s="115"/>
      <c r="G286" s="115"/>
      <c r="H286" s="115"/>
      <c r="I286" s="115"/>
      <c r="J286" s="115"/>
      <c r="K286" s="115"/>
      <c r="L286" s="115"/>
      <c r="M286" s="115"/>
      <c r="N286" s="115"/>
      <c r="O286" s="115"/>
      <c r="P286" s="115"/>
      <c r="Q286" s="115"/>
      <c r="R286" s="115"/>
      <c r="S286" s="115"/>
      <c r="T286" s="115"/>
      <c r="U286" s="115"/>
      <c r="V286" s="115"/>
      <c r="W286" s="115"/>
      <c r="X286" s="115"/>
      <c r="Y286" s="115"/>
      <c r="Z286" s="115"/>
    </row>
    <row r="287" spans="1:26" ht="12.75" customHeight="1" x14ac:dyDescent="0.2">
      <c r="A287" s="115"/>
      <c r="B287" s="115"/>
      <c r="C287" s="115"/>
      <c r="D287" s="115"/>
      <c r="E287" s="115"/>
      <c r="F287" s="115"/>
      <c r="G287" s="115"/>
      <c r="H287" s="115"/>
      <c r="I287" s="115"/>
      <c r="J287" s="115"/>
      <c r="K287" s="115"/>
      <c r="L287" s="115"/>
      <c r="M287" s="115"/>
      <c r="N287" s="115"/>
      <c r="O287" s="115"/>
      <c r="P287" s="115"/>
      <c r="Q287" s="115"/>
      <c r="R287" s="115"/>
      <c r="S287" s="115"/>
      <c r="T287" s="115"/>
      <c r="U287" s="115"/>
      <c r="V287" s="115"/>
      <c r="W287" s="115"/>
      <c r="X287" s="115"/>
      <c r="Y287" s="115"/>
      <c r="Z287" s="115"/>
    </row>
    <row r="288" spans="1:26" ht="12.75" customHeight="1" x14ac:dyDescent="0.2">
      <c r="A288" s="115"/>
      <c r="B288" s="115"/>
      <c r="C288" s="115"/>
      <c r="D288" s="115"/>
      <c r="E288" s="115"/>
      <c r="F288" s="115"/>
      <c r="G288" s="115"/>
      <c r="H288" s="115"/>
      <c r="I288" s="115"/>
      <c r="J288" s="115"/>
      <c r="K288" s="115"/>
      <c r="L288" s="115"/>
      <c r="M288" s="115"/>
      <c r="N288" s="115"/>
      <c r="O288" s="115"/>
      <c r="P288" s="115"/>
      <c r="Q288" s="115"/>
      <c r="R288" s="115"/>
      <c r="S288" s="115"/>
      <c r="T288" s="115"/>
      <c r="U288" s="115"/>
      <c r="V288" s="115"/>
      <c r="W288" s="115"/>
      <c r="X288" s="115"/>
      <c r="Y288" s="115"/>
      <c r="Z288" s="115"/>
    </row>
    <row r="289" spans="1:26" ht="12.75" customHeight="1" x14ac:dyDescent="0.2">
      <c r="A289" s="115"/>
      <c r="B289" s="115"/>
      <c r="C289" s="115"/>
      <c r="D289" s="115"/>
      <c r="E289" s="115"/>
      <c r="F289" s="115"/>
      <c r="G289" s="115"/>
      <c r="H289" s="115"/>
      <c r="I289" s="115"/>
      <c r="J289" s="115"/>
      <c r="K289" s="115"/>
      <c r="L289" s="115"/>
      <c r="M289" s="115"/>
      <c r="N289" s="115"/>
      <c r="O289" s="115"/>
      <c r="P289" s="115"/>
      <c r="Q289" s="115"/>
      <c r="R289" s="115"/>
      <c r="S289" s="115"/>
      <c r="T289" s="115"/>
      <c r="U289" s="115"/>
      <c r="V289" s="115"/>
      <c r="W289" s="115"/>
      <c r="X289" s="115"/>
      <c r="Y289" s="115"/>
      <c r="Z289" s="115"/>
    </row>
    <row r="290" spans="1:26" ht="12.75" customHeight="1" x14ac:dyDescent="0.2">
      <c r="A290" s="115"/>
      <c r="B290" s="115"/>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row>
    <row r="291" spans="1:26" ht="12.75" customHeight="1" x14ac:dyDescent="0.2">
      <c r="A291" s="115"/>
      <c r="B291" s="115"/>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row>
    <row r="292" spans="1:26" ht="12.75" customHeight="1" x14ac:dyDescent="0.2">
      <c r="A292" s="115"/>
      <c r="B292" s="115"/>
      <c r="C292" s="115"/>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c r="Z292" s="115"/>
    </row>
    <row r="293" spans="1:26" ht="12.75" customHeight="1" x14ac:dyDescent="0.2">
      <c r="A293" s="115"/>
      <c r="B293" s="115"/>
      <c r="C293" s="115"/>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5"/>
    </row>
    <row r="294" spans="1:26" ht="12.75" customHeight="1" x14ac:dyDescent="0.2">
      <c r="A294" s="115"/>
      <c r="B294" s="115"/>
      <c r="C294" s="115"/>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c r="Z294" s="115"/>
    </row>
    <row r="295" spans="1:26" ht="12.75" customHeight="1" x14ac:dyDescent="0.2">
      <c r="A295" s="115"/>
      <c r="B295" s="115"/>
      <c r="C295" s="115"/>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row>
    <row r="296" spans="1:26" ht="12.75" customHeight="1" x14ac:dyDescent="0.2">
      <c r="A296" s="115"/>
      <c r="B296" s="115"/>
      <c r="C296" s="115"/>
      <c r="D296" s="115"/>
      <c r="E296" s="115"/>
      <c r="F296" s="115"/>
      <c r="G296" s="115"/>
      <c r="H296" s="115"/>
      <c r="I296" s="115"/>
      <c r="J296" s="115"/>
      <c r="K296" s="115"/>
      <c r="L296" s="115"/>
      <c r="M296" s="115"/>
      <c r="N296" s="115"/>
      <c r="O296" s="115"/>
      <c r="P296" s="115"/>
      <c r="Q296" s="115"/>
      <c r="R296" s="115"/>
      <c r="S296" s="115"/>
      <c r="T296" s="115"/>
      <c r="U296" s="115"/>
      <c r="V296" s="115"/>
      <c r="W296" s="115"/>
      <c r="X296" s="115"/>
      <c r="Y296" s="115"/>
      <c r="Z296" s="115"/>
    </row>
    <row r="297" spans="1:26" ht="12.75" customHeight="1" x14ac:dyDescent="0.2">
      <c r="A297" s="115"/>
      <c r="B297" s="115"/>
      <c r="C297" s="115"/>
      <c r="D297" s="115"/>
      <c r="E297" s="115"/>
      <c r="F297" s="115"/>
      <c r="G297" s="115"/>
      <c r="H297" s="115"/>
      <c r="I297" s="115"/>
      <c r="J297" s="115"/>
      <c r="K297" s="115"/>
      <c r="L297" s="115"/>
      <c r="M297" s="115"/>
      <c r="N297" s="115"/>
      <c r="O297" s="115"/>
      <c r="P297" s="115"/>
      <c r="Q297" s="115"/>
      <c r="R297" s="115"/>
      <c r="S297" s="115"/>
      <c r="T297" s="115"/>
      <c r="U297" s="115"/>
      <c r="V297" s="115"/>
      <c r="W297" s="115"/>
      <c r="X297" s="115"/>
      <c r="Y297" s="115"/>
      <c r="Z297" s="115"/>
    </row>
    <row r="298" spans="1:26" ht="12.75" customHeight="1" x14ac:dyDescent="0.2">
      <c r="A298" s="11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1:26" ht="12.75" customHeight="1" x14ac:dyDescent="0.2">
      <c r="A299" s="115"/>
      <c r="B299" s="115"/>
      <c r="C299" s="115"/>
      <c r="D299" s="115"/>
      <c r="E299" s="115"/>
      <c r="F299" s="115"/>
      <c r="G299" s="115"/>
      <c r="H299" s="115"/>
      <c r="I299" s="115"/>
      <c r="J299" s="115"/>
      <c r="K299" s="115"/>
      <c r="L299" s="115"/>
      <c r="M299" s="115"/>
      <c r="N299" s="115"/>
      <c r="O299" s="115"/>
      <c r="P299" s="115"/>
      <c r="Q299" s="115"/>
      <c r="R299" s="115"/>
      <c r="S299" s="115"/>
      <c r="T299" s="115"/>
      <c r="U299" s="115"/>
      <c r="V299" s="115"/>
      <c r="W299" s="115"/>
      <c r="X299" s="115"/>
      <c r="Y299" s="115"/>
      <c r="Z299" s="115"/>
    </row>
    <row r="300" spans="1:26" ht="12.75" customHeight="1" x14ac:dyDescent="0.2">
      <c r="A300" s="115"/>
      <c r="B300" s="115"/>
      <c r="C300" s="115"/>
      <c r="D300" s="115"/>
      <c r="E300" s="115"/>
      <c r="F300" s="115"/>
      <c r="G300" s="115"/>
      <c r="H300" s="115"/>
      <c r="I300" s="115"/>
      <c r="J300" s="115"/>
      <c r="K300" s="115"/>
      <c r="L300" s="115"/>
      <c r="M300" s="115"/>
      <c r="N300" s="115"/>
      <c r="O300" s="115"/>
      <c r="P300" s="115"/>
      <c r="Q300" s="115"/>
      <c r="R300" s="115"/>
      <c r="S300" s="115"/>
      <c r="T300" s="115"/>
      <c r="U300" s="115"/>
      <c r="V300" s="115"/>
      <c r="W300" s="115"/>
      <c r="X300" s="115"/>
      <c r="Y300" s="115"/>
      <c r="Z300" s="115"/>
    </row>
    <row r="301" spans="1:26" ht="12.75" customHeight="1" x14ac:dyDescent="0.2">
      <c r="A301" s="115"/>
      <c r="B301" s="115"/>
      <c r="C301" s="115"/>
      <c r="D301" s="115"/>
      <c r="E301" s="115"/>
      <c r="F301" s="115"/>
      <c r="G301" s="115"/>
      <c r="H301" s="115"/>
      <c r="I301" s="115"/>
      <c r="J301" s="115"/>
      <c r="K301" s="115"/>
      <c r="L301" s="115"/>
      <c r="M301" s="115"/>
      <c r="N301" s="115"/>
      <c r="O301" s="115"/>
      <c r="P301" s="115"/>
      <c r="Q301" s="115"/>
      <c r="R301" s="115"/>
      <c r="S301" s="115"/>
      <c r="T301" s="115"/>
      <c r="U301" s="115"/>
      <c r="V301" s="115"/>
      <c r="W301" s="115"/>
      <c r="X301" s="115"/>
      <c r="Y301" s="115"/>
      <c r="Z301" s="115"/>
    </row>
    <row r="302" spans="1:26" ht="12.75" customHeight="1" x14ac:dyDescent="0.2">
      <c r="A302" s="115"/>
      <c r="B302" s="115"/>
      <c r="C302" s="115"/>
      <c r="D302" s="115"/>
      <c r="E302" s="115"/>
      <c r="F302" s="115"/>
      <c r="G302" s="115"/>
      <c r="H302" s="115"/>
      <c r="I302" s="115"/>
      <c r="J302" s="115"/>
      <c r="K302" s="115"/>
      <c r="L302" s="115"/>
      <c r="M302" s="115"/>
      <c r="N302" s="115"/>
      <c r="O302" s="115"/>
      <c r="P302" s="115"/>
      <c r="Q302" s="115"/>
      <c r="R302" s="115"/>
      <c r="S302" s="115"/>
      <c r="T302" s="115"/>
      <c r="U302" s="115"/>
      <c r="V302" s="115"/>
      <c r="W302" s="115"/>
      <c r="X302" s="115"/>
      <c r="Y302" s="115"/>
      <c r="Z302" s="115"/>
    </row>
    <row r="303" spans="1:26" ht="12.75" customHeight="1" x14ac:dyDescent="0.2">
      <c r="A303" s="115"/>
      <c r="B303" s="115"/>
      <c r="C303" s="115"/>
      <c r="D303" s="115"/>
      <c r="E303" s="115"/>
      <c r="F303" s="115"/>
      <c r="G303" s="115"/>
      <c r="H303" s="115"/>
      <c r="I303" s="115"/>
      <c r="J303" s="115"/>
      <c r="K303" s="115"/>
      <c r="L303" s="115"/>
      <c r="M303" s="115"/>
      <c r="N303" s="115"/>
      <c r="O303" s="115"/>
      <c r="P303" s="115"/>
      <c r="Q303" s="115"/>
      <c r="R303" s="115"/>
      <c r="S303" s="115"/>
      <c r="T303" s="115"/>
      <c r="U303" s="115"/>
      <c r="V303" s="115"/>
      <c r="W303" s="115"/>
      <c r="X303" s="115"/>
      <c r="Y303" s="115"/>
      <c r="Z303" s="115"/>
    </row>
    <row r="304" spans="1:26" ht="12.75" customHeight="1" x14ac:dyDescent="0.2">
      <c r="A304" s="115"/>
      <c r="B304" s="115"/>
      <c r="C304" s="115"/>
      <c r="D304" s="115"/>
      <c r="E304" s="115"/>
      <c r="F304" s="115"/>
      <c r="G304" s="115"/>
      <c r="H304" s="115"/>
      <c r="I304" s="115"/>
      <c r="J304" s="115"/>
      <c r="K304" s="115"/>
      <c r="L304" s="115"/>
      <c r="M304" s="115"/>
      <c r="N304" s="115"/>
      <c r="O304" s="115"/>
      <c r="P304" s="115"/>
      <c r="Q304" s="115"/>
      <c r="R304" s="115"/>
      <c r="S304" s="115"/>
      <c r="T304" s="115"/>
      <c r="U304" s="115"/>
      <c r="V304" s="115"/>
      <c r="W304" s="115"/>
      <c r="X304" s="115"/>
      <c r="Y304" s="115"/>
      <c r="Z304" s="115"/>
    </row>
    <row r="305" spans="1:26" ht="12.75" customHeight="1" x14ac:dyDescent="0.2">
      <c r="A305" s="115"/>
      <c r="B305" s="115"/>
      <c r="C305" s="115"/>
      <c r="D305" s="115"/>
      <c r="E305" s="115"/>
      <c r="F305" s="115"/>
      <c r="G305" s="115"/>
      <c r="H305" s="115"/>
      <c r="I305" s="115"/>
      <c r="J305" s="115"/>
      <c r="K305" s="115"/>
      <c r="L305" s="115"/>
      <c r="M305" s="115"/>
      <c r="N305" s="115"/>
      <c r="O305" s="115"/>
      <c r="P305" s="115"/>
      <c r="Q305" s="115"/>
      <c r="R305" s="115"/>
      <c r="S305" s="115"/>
      <c r="T305" s="115"/>
      <c r="U305" s="115"/>
      <c r="V305" s="115"/>
      <c r="W305" s="115"/>
      <c r="X305" s="115"/>
      <c r="Y305" s="115"/>
      <c r="Z305" s="115"/>
    </row>
    <row r="306" spans="1:26" ht="12.75" customHeight="1" x14ac:dyDescent="0.2">
      <c r="A306" s="115"/>
      <c r="B306" s="115"/>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5"/>
    </row>
    <row r="307" spans="1:26" ht="12.75" customHeight="1" x14ac:dyDescent="0.2">
      <c r="A307" s="115"/>
      <c r="B307" s="115"/>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row>
    <row r="308" spans="1:26" ht="12.75" customHeight="1" x14ac:dyDescent="0.2">
      <c r="A308" s="115"/>
      <c r="B308" s="115"/>
      <c r="C308" s="115"/>
      <c r="D308" s="115"/>
      <c r="E308" s="115"/>
      <c r="F308" s="115"/>
      <c r="G308" s="115"/>
      <c r="H308" s="115"/>
      <c r="I308" s="115"/>
      <c r="J308" s="115"/>
      <c r="K308" s="115"/>
      <c r="L308" s="115"/>
      <c r="M308" s="115"/>
      <c r="N308" s="115"/>
      <c r="O308" s="115"/>
      <c r="P308" s="115"/>
      <c r="Q308" s="115"/>
      <c r="R308" s="115"/>
      <c r="S308" s="115"/>
      <c r="T308" s="115"/>
      <c r="U308" s="115"/>
      <c r="V308" s="115"/>
      <c r="W308" s="115"/>
      <c r="X308" s="115"/>
      <c r="Y308" s="115"/>
      <c r="Z308" s="115"/>
    </row>
    <row r="309" spans="1:26" ht="12.75" customHeight="1" x14ac:dyDescent="0.2">
      <c r="A309" s="115"/>
      <c r="B309" s="115"/>
      <c r="C309" s="115"/>
      <c r="D309" s="115"/>
      <c r="E309" s="115"/>
      <c r="F309" s="115"/>
      <c r="G309" s="115"/>
      <c r="H309" s="115"/>
      <c r="I309" s="115"/>
      <c r="J309" s="115"/>
      <c r="K309" s="115"/>
      <c r="L309" s="115"/>
      <c r="M309" s="115"/>
      <c r="N309" s="115"/>
      <c r="O309" s="115"/>
      <c r="P309" s="115"/>
      <c r="Q309" s="115"/>
      <c r="R309" s="115"/>
      <c r="S309" s="115"/>
      <c r="T309" s="115"/>
      <c r="U309" s="115"/>
      <c r="V309" s="115"/>
      <c r="W309" s="115"/>
      <c r="X309" s="115"/>
      <c r="Y309" s="115"/>
      <c r="Z309" s="115"/>
    </row>
    <row r="310" spans="1:26" ht="12.75" customHeight="1" x14ac:dyDescent="0.2">
      <c r="A310" s="115"/>
      <c r="B310" s="115"/>
      <c r="C310" s="115"/>
      <c r="D310" s="115"/>
      <c r="E310" s="115"/>
      <c r="F310" s="115"/>
      <c r="G310" s="115"/>
      <c r="H310" s="115"/>
      <c r="I310" s="115"/>
      <c r="J310" s="115"/>
      <c r="K310" s="115"/>
      <c r="L310" s="115"/>
      <c r="M310" s="115"/>
      <c r="N310" s="115"/>
      <c r="O310" s="115"/>
      <c r="P310" s="115"/>
      <c r="Q310" s="115"/>
      <c r="R310" s="115"/>
      <c r="S310" s="115"/>
      <c r="T310" s="115"/>
      <c r="U310" s="115"/>
      <c r="V310" s="115"/>
      <c r="W310" s="115"/>
      <c r="X310" s="115"/>
      <c r="Y310" s="115"/>
      <c r="Z310" s="115"/>
    </row>
    <row r="311" spans="1:26" ht="12.75" customHeight="1" x14ac:dyDescent="0.2">
      <c r="A311" s="115"/>
      <c r="B311" s="115"/>
      <c r="C311" s="115"/>
      <c r="D311" s="115"/>
      <c r="E311" s="115"/>
      <c r="F311" s="115"/>
      <c r="G311" s="115"/>
      <c r="H311" s="115"/>
      <c r="I311" s="115"/>
      <c r="J311" s="115"/>
      <c r="K311" s="115"/>
      <c r="L311" s="115"/>
      <c r="M311" s="115"/>
      <c r="N311" s="115"/>
      <c r="O311" s="115"/>
      <c r="P311" s="115"/>
      <c r="Q311" s="115"/>
      <c r="R311" s="115"/>
      <c r="S311" s="115"/>
      <c r="T311" s="115"/>
      <c r="U311" s="115"/>
      <c r="V311" s="115"/>
      <c r="W311" s="115"/>
      <c r="X311" s="115"/>
      <c r="Y311" s="115"/>
      <c r="Z311" s="115"/>
    </row>
    <row r="312" spans="1:26" ht="12.75" customHeight="1" x14ac:dyDescent="0.2">
      <c r="A312" s="115"/>
      <c r="B312" s="115"/>
      <c r="C312" s="115"/>
      <c r="D312" s="115"/>
      <c r="E312" s="115"/>
      <c r="F312" s="115"/>
      <c r="G312" s="115"/>
      <c r="H312" s="115"/>
      <c r="I312" s="115"/>
      <c r="J312" s="115"/>
      <c r="K312" s="115"/>
      <c r="L312" s="115"/>
      <c r="M312" s="115"/>
      <c r="N312" s="115"/>
      <c r="O312" s="115"/>
      <c r="P312" s="115"/>
      <c r="Q312" s="115"/>
      <c r="R312" s="115"/>
      <c r="S312" s="115"/>
      <c r="T312" s="115"/>
      <c r="U312" s="115"/>
      <c r="V312" s="115"/>
      <c r="W312" s="115"/>
      <c r="X312" s="115"/>
      <c r="Y312" s="115"/>
      <c r="Z312" s="115"/>
    </row>
    <row r="313" spans="1:26" ht="12.75" customHeight="1" x14ac:dyDescent="0.2">
      <c r="A313" s="115"/>
      <c r="B313" s="115"/>
      <c r="C313" s="115"/>
      <c r="D313" s="115"/>
      <c r="E313" s="115"/>
      <c r="F313" s="115"/>
      <c r="G313" s="115"/>
      <c r="H313" s="115"/>
      <c r="I313" s="115"/>
      <c r="J313" s="115"/>
      <c r="K313" s="115"/>
      <c r="L313" s="115"/>
      <c r="M313" s="115"/>
      <c r="N313" s="115"/>
      <c r="O313" s="115"/>
      <c r="P313" s="115"/>
      <c r="Q313" s="115"/>
      <c r="R313" s="115"/>
      <c r="S313" s="115"/>
      <c r="T313" s="115"/>
      <c r="U313" s="115"/>
      <c r="V313" s="115"/>
      <c r="W313" s="115"/>
      <c r="X313" s="115"/>
      <c r="Y313" s="115"/>
      <c r="Z313" s="115"/>
    </row>
    <row r="314" spans="1:26" ht="12.75" customHeight="1" x14ac:dyDescent="0.2">
      <c r="A314" s="115"/>
      <c r="B314" s="115"/>
      <c r="C314" s="115"/>
      <c r="D314" s="115"/>
      <c r="E314" s="115"/>
      <c r="F314" s="115"/>
      <c r="G314" s="115"/>
      <c r="H314" s="115"/>
      <c r="I314" s="115"/>
      <c r="J314" s="115"/>
      <c r="K314" s="115"/>
      <c r="L314" s="115"/>
      <c r="M314" s="115"/>
      <c r="N314" s="115"/>
      <c r="O314" s="115"/>
      <c r="P314" s="115"/>
      <c r="Q314" s="115"/>
      <c r="R314" s="115"/>
      <c r="S314" s="115"/>
      <c r="T314" s="115"/>
      <c r="U314" s="115"/>
      <c r="V314" s="115"/>
      <c r="W314" s="115"/>
      <c r="X314" s="115"/>
      <c r="Y314" s="115"/>
      <c r="Z314" s="115"/>
    </row>
    <row r="315" spans="1:26" ht="12.75" customHeight="1" x14ac:dyDescent="0.2">
      <c r="A315" s="115"/>
      <c r="B315" s="115"/>
      <c r="C315" s="115"/>
      <c r="D315" s="115"/>
      <c r="E315" s="115"/>
      <c r="F315" s="115"/>
      <c r="G315" s="115"/>
      <c r="H315" s="115"/>
      <c r="I315" s="115"/>
      <c r="J315" s="115"/>
      <c r="K315" s="115"/>
      <c r="L315" s="115"/>
      <c r="M315" s="115"/>
      <c r="N315" s="115"/>
      <c r="O315" s="115"/>
      <c r="P315" s="115"/>
      <c r="Q315" s="115"/>
      <c r="R315" s="115"/>
      <c r="S315" s="115"/>
      <c r="T315" s="115"/>
      <c r="U315" s="115"/>
      <c r="V315" s="115"/>
      <c r="W315" s="115"/>
      <c r="X315" s="115"/>
      <c r="Y315" s="115"/>
      <c r="Z315" s="115"/>
    </row>
    <row r="316" spans="1:26" ht="12.75" customHeight="1" x14ac:dyDescent="0.2">
      <c r="A316" s="115"/>
      <c r="B316" s="115"/>
      <c r="C316" s="115"/>
      <c r="D316" s="115"/>
      <c r="E316" s="115"/>
      <c r="F316" s="115"/>
      <c r="G316" s="115"/>
      <c r="H316" s="115"/>
      <c r="I316" s="115"/>
      <c r="J316" s="115"/>
      <c r="K316" s="115"/>
      <c r="L316" s="115"/>
      <c r="M316" s="115"/>
      <c r="N316" s="115"/>
      <c r="O316" s="115"/>
      <c r="P316" s="115"/>
      <c r="Q316" s="115"/>
      <c r="R316" s="115"/>
      <c r="S316" s="115"/>
      <c r="T316" s="115"/>
      <c r="U316" s="115"/>
      <c r="V316" s="115"/>
      <c r="W316" s="115"/>
      <c r="X316" s="115"/>
      <c r="Y316" s="115"/>
      <c r="Z316" s="115"/>
    </row>
    <row r="317" spans="1:26" ht="12.75" customHeight="1" x14ac:dyDescent="0.2">
      <c r="A317" s="115"/>
      <c r="B317" s="115"/>
      <c r="C317" s="115"/>
      <c r="D317" s="115"/>
      <c r="E317" s="115"/>
      <c r="F317" s="115"/>
      <c r="G317" s="115"/>
      <c r="H317" s="115"/>
      <c r="I317" s="115"/>
      <c r="J317" s="115"/>
      <c r="K317" s="115"/>
      <c r="L317" s="115"/>
      <c r="M317" s="115"/>
      <c r="N317" s="115"/>
      <c r="O317" s="115"/>
      <c r="P317" s="115"/>
      <c r="Q317" s="115"/>
      <c r="R317" s="115"/>
      <c r="S317" s="115"/>
      <c r="T317" s="115"/>
      <c r="U317" s="115"/>
      <c r="V317" s="115"/>
      <c r="W317" s="115"/>
      <c r="X317" s="115"/>
      <c r="Y317" s="115"/>
      <c r="Z317" s="115"/>
    </row>
    <row r="318" spans="1:26" ht="12.75" customHeight="1" x14ac:dyDescent="0.2">
      <c r="A318" s="115"/>
      <c r="B318" s="115"/>
      <c r="C318" s="115"/>
      <c r="D318" s="115"/>
      <c r="E318" s="115"/>
      <c r="F318" s="115"/>
      <c r="G318" s="115"/>
      <c r="H318" s="115"/>
      <c r="I318" s="115"/>
      <c r="J318" s="115"/>
      <c r="K318" s="115"/>
      <c r="L318" s="115"/>
      <c r="M318" s="115"/>
      <c r="N318" s="115"/>
      <c r="O318" s="115"/>
      <c r="P318" s="115"/>
      <c r="Q318" s="115"/>
      <c r="R318" s="115"/>
      <c r="S318" s="115"/>
      <c r="T318" s="115"/>
      <c r="U318" s="115"/>
      <c r="V318" s="115"/>
      <c r="W318" s="115"/>
      <c r="X318" s="115"/>
      <c r="Y318" s="115"/>
      <c r="Z318" s="115"/>
    </row>
    <row r="319" spans="1:26" ht="12.75" customHeight="1" x14ac:dyDescent="0.2">
      <c r="A319" s="115"/>
      <c r="B319" s="115"/>
      <c r="C319" s="115"/>
      <c r="D319" s="115"/>
      <c r="E319" s="115"/>
      <c r="F319" s="115"/>
      <c r="G319" s="115"/>
      <c r="H319" s="115"/>
      <c r="I319" s="115"/>
      <c r="J319" s="115"/>
      <c r="K319" s="115"/>
      <c r="L319" s="115"/>
      <c r="M319" s="115"/>
      <c r="N319" s="115"/>
      <c r="O319" s="115"/>
      <c r="P319" s="115"/>
      <c r="Q319" s="115"/>
      <c r="R319" s="115"/>
      <c r="S319" s="115"/>
      <c r="T319" s="115"/>
      <c r="U319" s="115"/>
      <c r="V319" s="115"/>
      <c r="W319" s="115"/>
      <c r="X319" s="115"/>
      <c r="Y319" s="115"/>
      <c r="Z319" s="115"/>
    </row>
    <row r="320" spans="1:26" ht="12.75" customHeight="1" x14ac:dyDescent="0.2">
      <c r="A320" s="115"/>
      <c r="B320" s="115"/>
      <c r="C320" s="115"/>
      <c r="D320" s="115"/>
      <c r="E320" s="115"/>
      <c r="F320" s="115"/>
      <c r="G320" s="115"/>
      <c r="H320" s="115"/>
      <c r="I320" s="115"/>
      <c r="J320" s="115"/>
      <c r="K320" s="115"/>
      <c r="L320" s="115"/>
      <c r="M320" s="115"/>
      <c r="N320" s="115"/>
      <c r="O320" s="115"/>
      <c r="P320" s="115"/>
      <c r="Q320" s="115"/>
      <c r="R320" s="115"/>
      <c r="S320" s="115"/>
      <c r="T320" s="115"/>
      <c r="U320" s="115"/>
      <c r="V320" s="115"/>
      <c r="W320" s="115"/>
      <c r="X320" s="115"/>
      <c r="Y320" s="115"/>
      <c r="Z320" s="115"/>
    </row>
    <row r="321" spans="1:26" ht="12.75" customHeight="1" x14ac:dyDescent="0.2">
      <c r="A321" s="115"/>
      <c r="B321" s="115"/>
      <c r="C321" s="115"/>
      <c r="D321" s="115"/>
      <c r="E321" s="115"/>
      <c r="F321" s="115"/>
      <c r="G321" s="115"/>
      <c r="H321" s="115"/>
      <c r="I321" s="115"/>
      <c r="J321" s="115"/>
      <c r="K321" s="115"/>
      <c r="L321" s="115"/>
      <c r="M321" s="115"/>
      <c r="N321" s="115"/>
      <c r="O321" s="115"/>
      <c r="P321" s="115"/>
      <c r="Q321" s="115"/>
      <c r="R321" s="115"/>
      <c r="S321" s="115"/>
      <c r="T321" s="115"/>
      <c r="U321" s="115"/>
      <c r="V321" s="115"/>
      <c r="W321" s="115"/>
      <c r="X321" s="115"/>
      <c r="Y321" s="115"/>
      <c r="Z321" s="115"/>
    </row>
    <row r="322" spans="1:26" ht="12.75" customHeight="1" x14ac:dyDescent="0.2">
      <c r="A322" s="115"/>
      <c r="B322" s="115"/>
      <c r="C322" s="115"/>
      <c r="D322" s="115"/>
      <c r="E322" s="115"/>
      <c r="F322" s="115"/>
      <c r="G322" s="115"/>
      <c r="H322" s="115"/>
      <c r="I322" s="115"/>
      <c r="J322" s="115"/>
      <c r="K322" s="115"/>
      <c r="L322" s="115"/>
      <c r="M322" s="115"/>
      <c r="N322" s="115"/>
      <c r="O322" s="115"/>
      <c r="P322" s="115"/>
      <c r="Q322" s="115"/>
      <c r="R322" s="115"/>
      <c r="S322" s="115"/>
      <c r="T322" s="115"/>
      <c r="U322" s="115"/>
      <c r="V322" s="115"/>
      <c r="W322" s="115"/>
      <c r="X322" s="115"/>
      <c r="Y322" s="115"/>
      <c r="Z322" s="115"/>
    </row>
    <row r="323" spans="1:26" ht="12.75" customHeight="1" x14ac:dyDescent="0.2">
      <c r="A323" s="115"/>
      <c r="B323" s="115"/>
      <c r="C323" s="115"/>
      <c r="D323" s="115"/>
      <c r="E323" s="115"/>
      <c r="F323" s="115"/>
      <c r="G323" s="115"/>
      <c r="H323" s="115"/>
      <c r="I323" s="115"/>
      <c r="J323" s="115"/>
      <c r="K323" s="115"/>
      <c r="L323" s="115"/>
      <c r="M323" s="115"/>
      <c r="N323" s="115"/>
      <c r="O323" s="115"/>
      <c r="P323" s="115"/>
      <c r="Q323" s="115"/>
      <c r="R323" s="115"/>
      <c r="S323" s="115"/>
      <c r="T323" s="115"/>
      <c r="U323" s="115"/>
      <c r="V323" s="115"/>
      <c r="W323" s="115"/>
      <c r="X323" s="115"/>
      <c r="Y323" s="115"/>
      <c r="Z323" s="115"/>
    </row>
    <row r="324" spans="1:26" ht="12.75" customHeight="1" x14ac:dyDescent="0.2">
      <c r="A324" s="115"/>
      <c r="B324" s="115"/>
      <c r="C324" s="115"/>
      <c r="D324" s="115"/>
      <c r="E324" s="115"/>
      <c r="F324" s="115"/>
      <c r="G324" s="115"/>
      <c r="H324" s="115"/>
      <c r="I324" s="115"/>
      <c r="J324" s="115"/>
      <c r="K324" s="115"/>
      <c r="L324" s="115"/>
      <c r="M324" s="115"/>
      <c r="N324" s="115"/>
      <c r="O324" s="115"/>
      <c r="P324" s="115"/>
      <c r="Q324" s="115"/>
      <c r="R324" s="115"/>
      <c r="S324" s="115"/>
      <c r="T324" s="115"/>
      <c r="U324" s="115"/>
      <c r="V324" s="115"/>
      <c r="W324" s="115"/>
      <c r="X324" s="115"/>
      <c r="Y324" s="115"/>
      <c r="Z324" s="115"/>
    </row>
    <row r="325" spans="1:26" ht="12.75" customHeight="1" x14ac:dyDescent="0.2">
      <c r="A325" s="115"/>
      <c r="B325" s="115"/>
      <c r="C325" s="115"/>
      <c r="D325" s="115"/>
      <c r="E325" s="115"/>
      <c r="F325" s="115"/>
      <c r="G325" s="115"/>
      <c r="H325" s="115"/>
      <c r="I325" s="115"/>
      <c r="J325" s="115"/>
      <c r="K325" s="115"/>
      <c r="L325" s="115"/>
      <c r="M325" s="115"/>
      <c r="N325" s="115"/>
      <c r="O325" s="115"/>
      <c r="P325" s="115"/>
      <c r="Q325" s="115"/>
      <c r="R325" s="115"/>
      <c r="S325" s="115"/>
      <c r="T325" s="115"/>
      <c r="U325" s="115"/>
      <c r="V325" s="115"/>
      <c r="W325" s="115"/>
      <c r="X325" s="115"/>
      <c r="Y325" s="115"/>
      <c r="Z325" s="115"/>
    </row>
    <row r="326" spans="1:26" ht="12.75" customHeight="1" x14ac:dyDescent="0.2">
      <c r="A326" s="115"/>
      <c r="B326" s="115"/>
      <c r="C326" s="115"/>
      <c r="D326" s="115"/>
      <c r="E326" s="115"/>
      <c r="F326" s="115"/>
      <c r="G326" s="115"/>
      <c r="H326" s="115"/>
      <c r="I326" s="115"/>
      <c r="J326" s="115"/>
      <c r="K326" s="115"/>
      <c r="L326" s="115"/>
      <c r="M326" s="115"/>
      <c r="N326" s="115"/>
      <c r="O326" s="115"/>
      <c r="P326" s="115"/>
      <c r="Q326" s="115"/>
      <c r="R326" s="115"/>
      <c r="S326" s="115"/>
      <c r="T326" s="115"/>
      <c r="U326" s="115"/>
      <c r="V326" s="115"/>
      <c r="W326" s="115"/>
      <c r="X326" s="115"/>
      <c r="Y326" s="115"/>
      <c r="Z326" s="115"/>
    </row>
    <row r="327" spans="1:26" ht="12.75" customHeight="1" x14ac:dyDescent="0.2">
      <c r="A327" s="115"/>
      <c r="B327" s="115"/>
      <c r="C327" s="115"/>
      <c r="D327" s="115"/>
      <c r="E327" s="115"/>
      <c r="F327" s="115"/>
      <c r="G327" s="115"/>
      <c r="H327" s="115"/>
      <c r="I327" s="115"/>
      <c r="J327" s="115"/>
      <c r="K327" s="115"/>
      <c r="L327" s="115"/>
      <c r="M327" s="115"/>
      <c r="N327" s="115"/>
      <c r="O327" s="115"/>
      <c r="P327" s="115"/>
      <c r="Q327" s="115"/>
      <c r="R327" s="115"/>
      <c r="S327" s="115"/>
      <c r="T327" s="115"/>
      <c r="U327" s="115"/>
      <c r="V327" s="115"/>
      <c r="W327" s="115"/>
      <c r="X327" s="115"/>
      <c r="Y327" s="115"/>
      <c r="Z327" s="115"/>
    </row>
    <row r="328" spans="1:26" ht="12.75" customHeight="1" x14ac:dyDescent="0.2">
      <c r="A328" s="115"/>
      <c r="B328" s="115"/>
      <c r="C328" s="115"/>
      <c r="D328" s="115"/>
      <c r="E328" s="115"/>
      <c r="F328" s="115"/>
      <c r="G328" s="115"/>
      <c r="H328" s="115"/>
      <c r="I328" s="115"/>
      <c r="J328" s="115"/>
      <c r="K328" s="115"/>
      <c r="L328" s="115"/>
      <c r="M328" s="115"/>
      <c r="N328" s="115"/>
      <c r="O328" s="115"/>
      <c r="P328" s="115"/>
      <c r="Q328" s="115"/>
      <c r="R328" s="115"/>
      <c r="S328" s="115"/>
      <c r="T328" s="115"/>
      <c r="U328" s="115"/>
      <c r="V328" s="115"/>
      <c r="W328" s="115"/>
      <c r="X328" s="115"/>
      <c r="Y328" s="115"/>
      <c r="Z328" s="115"/>
    </row>
    <row r="329" spans="1:26" ht="12.75" customHeight="1" x14ac:dyDescent="0.2">
      <c r="A329" s="115"/>
      <c r="B329" s="115"/>
      <c r="C329" s="115"/>
      <c r="D329" s="115"/>
      <c r="E329" s="115"/>
      <c r="F329" s="115"/>
      <c r="G329" s="115"/>
      <c r="H329" s="115"/>
      <c r="I329" s="115"/>
      <c r="J329" s="115"/>
      <c r="K329" s="115"/>
      <c r="L329" s="115"/>
      <c r="M329" s="115"/>
      <c r="N329" s="115"/>
      <c r="O329" s="115"/>
      <c r="P329" s="115"/>
      <c r="Q329" s="115"/>
      <c r="R329" s="115"/>
      <c r="S329" s="115"/>
      <c r="T329" s="115"/>
      <c r="U329" s="115"/>
      <c r="V329" s="115"/>
      <c r="W329" s="115"/>
      <c r="X329" s="115"/>
      <c r="Y329" s="115"/>
      <c r="Z329" s="115"/>
    </row>
    <row r="330" spans="1:26" ht="12.75" customHeight="1" x14ac:dyDescent="0.2">
      <c r="A330" s="115"/>
      <c r="B330" s="115"/>
      <c r="C330" s="115"/>
      <c r="D330" s="115"/>
      <c r="E330" s="115"/>
      <c r="F330" s="115"/>
      <c r="G330" s="115"/>
      <c r="H330" s="115"/>
      <c r="I330" s="115"/>
      <c r="J330" s="115"/>
      <c r="K330" s="115"/>
      <c r="L330" s="115"/>
      <c r="M330" s="115"/>
      <c r="N330" s="115"/>
      <c r="O330" s="115"/>
      <c r="P330" s="115"/>
      <c r="Q330" s="115"/>
      <c r="R330" s="115"/>
      <c r="S330" s="115"/>
      <c r="T330" s="115"/>
      <c r="U330" s="115"/>
      <c r="V330" s="115"/>
      <c r="W330" s="115"/>
      <c r="X330" s="115"/>
      <c r="Y330" s="115"/>
      <c r="Z330" s="115"/>
    </row>
    <row r="331" spans="1:26" ht="12.75" customHeight="1" x14ac:dyDescent="0.2">
      <c r="A331" s="115"/>
      <c r="B331" s="115"/>
      <c r="C331" s="115"/>
      <c r="D331" s="115"/>
      <c r="E331" s="115"/>
      <c r="F331" s="115"/>
      <c r="G331" s="115"/>
      <c r="H331" s="115"/>
      <c r="I331" s="115"/>
      <c r="J331" s="115"/>
      <c r="K331" s="115"/>
      <c r="L331" s="115"/>
      <c r="M331" s="115"/>
      <c r="N331" s="115"/>
      <c r="O331" s="115"/>
      <c r="P331" s="115"/>
      <c r="Q331" s="115"/>
      <c r="R331" s="115"/>
      <c r="S331" s="115"/>
      <c r="T331" s="115"/>
      <c r="U331" s="115"/>
      <c r="V331" s="115"/>
      <c r="W331" s="115"/>
      <c r="X331" s="115"/>
      <c r="Y331" s="115"/>
      <c r="Z331" s="115"/>
    </row>
    <row r="332" spans="1:26" ht="12.75" customHeight="1" x14ac:dyDescent="0.2">
      <c r="A332" s="115"/>
      <c r="B332" s="115"/>
      <c r="C332" s="115"/>
      <c r="D332" s="115"/>
      <c r="E332" s="115"/>
      <c r="F332" s="115"/>
      <c r="G332" s="115"/>
      <c r="H332" s="115"/>
      <c r="I332" s="115"/>
      <c r="J332" s="115"/>
      <c r="K332" s="115"/>
      <c r="L332" s="115"/>
      <c r="M332" s="115"/>
      <c r="N332" s="115"/>
      <c r="O332" s="115"/>
      <c r="P332" s="115"/>
      <c r="Q332" s="115"/>
      <c r="R332" s="115"/>
      <c r="S332" s="115"/>
      <c r="T332" s="115"/>
      <c r="U332" s="115"/>
      <c r="V332" s="115"/>
      <c r="W332" s="115"/>
      <c r="X332" s="115"/>
      <c r="Y332" s="115"/>
      <c r="Z332" s="115"/>
    </row>
    <row r="333" spans="1:26" ht="12.75" customHeight="1" x14ac:dyDescent="0.2">
      <c r="A333" s="115"/>
      <c r="B333" s="115"/>
      <c r="C333" s="115"/>
      <c r="D333" s="115"/>
      <c r="E333" s="115"/>
      <c r="F333" s="115"/>
      <c r="G333" s="115"/>
      <c r="H333" s="115"/>
      <c r="I333" s="115"/>
      <c r="J333" s="115"/>
      <c r="K333" s="115"/>
      <c r="L333" s="115"/>
      <c r="M333" s="115"/>
      <c r="N333" s="115"/>
      <c r="O333" s="115"/>
      <c r="P333" s="115"/>
      <c r="Q333" s="115"/>
      <c r="R333" s="115"/>
      <c r="S333" s="115"/>
      <c r="T333" s="115"/>
      <c r="U333" s="115"/>
      <c r="V333" s="115"/>
      <c r="W333" s="115"/>
      <c r="X333" s="115"/>
      <c r="Y333" s="115"/>
      <c r="Z333" s="115"/>
    </row>
    <row r="334" spans="1:26" ht="12.75" customHeight="1" x14ac:dyDescent="0.2">
      <c r="A334" s="115"/>
      <c r="B334" s="115"/>
      <c r="C334" s="115"/>
      <c r="D334" s="115"/>
      <c r="E334" s="115"/>
      <c r="F334" s="115"/>
      <c r="G334" s="115"/>
      <c r="H334" s="115"/>
      <c r="I334" s="115"/>
      <c r="J334" s="115"/>
      <c r="K334" s="115"/>
      <c r="L334" s="115"/>
      <c r="M334" s="115"/>
      <c r="N334" s="115"/>
      <c r="O334" s="115"/>
      <c r="P334" s="115"/>
      <c r="Q334" s="115"/>
      <c r="R334" s="115"/>
      <c r="S334" s="115"/>
      <c r="T334" s="115"/>
      <c r="U334" s="115"/>
      <c r="V334" s="115"/>
      <c r="W334" s="115"/>
      <c r="X334" s="115"/>
      <c r="Y334" s="115"/>
      <c r="Z334" s="115"/>
    </row>
    <row r="335" spans="1:26" ht="12.75" customHeight="1" x14ac:dyDescent="0.2">
      <c r="A335" s="115"/>
      <c r="B335" s="115"/>
      <c r="C335" s="115"/>
      <c r="D335" s="115"/>
      <c r="E335" s="115"/>
      <c r="F335" s="115"/>
      <c r="G335" s="115"/>
      <c r="H335" s="115"/>
      <c r="I335" s="115"/>
      <c r="J335" s="115"/>
      <c r="K335" s="115"/>
      <c r="L335" s="115"/>
      <c r="M335" s="115"/>
      <c r="N335" s="115"/>
      <c r="O335" s="115"/>
      <c r="P335" s="115"/>
      <c r="Q335" s="115"/>
      <c r="R335" s="115"/>
      <c r="S335" s="115"/>
      <c r="T335" s="115"/>
      <c r="U335" s="115"/>
      <c r="V335" s="115"/>
      <c r="W335" s="115"/>
      <c r="X335" s="115"/>
      <c r="Y335" s="115"/>
      <c r="Z335" s="115"/>
    </row>
    <row r="336" spans="1:26" ht="12.75" customHeight="1" x14ac:dyDescent="0.2">
      <c r="A336" s="115"/>
      <c r="B336" s="115"/>
      <c r="C336" s="115"/>
      <c r="D336" s="115"/>
      <c r="E336" s="115"/>
      <c r="F336" s="115"/>
      <c r="G336" s="115"/>
      <c r="H336" s="115"/>
      <c r="I336" s="115"/>
      <c r="J336" s="115"/>
      <c r="K336" s="115"/>
      <c r="L336" s="115"/>
      <c r="M336" s="115"/>
      <c r="N336" s="115"/>
      <c r="O336" s="115"/>
      <c r="P336" s="115"/>
      <c r="Q336" s="115"/>
      <c r="R336" s="115"/>
      <c r="S336" s="115"/>
      <c r="T336" s="115"/>
      <c r="U336" s="115"/>
      <c r="V336" s="115"/>
      <c r="W336" s="115"/>
      <c r="X336" s="115"/>
      <c r="Y336" s="115"/>
      <c r="Z336" s="115"/>
    </row>
    <row r="337" spans="1:26" ht="12.75" customHeight="1" x14ac:dyDescent="0.2">
      <c r="A337" s="115"/>
      <c r="B337" s="115"/>
      <c r="C337" s="115"/>
      <c r="D337" s="115"/>
      <c r="E337" s="115"/>
      <c r="F337" s="115"/>
      <c r="G337" s="115"/>
      <c r="H337" s="115"/>
      <c r="I337" s="115"/>
      <c r="J337" s="115"/>
      <c r="K337" s="115"/>
      <c r="L337" s="115"/>
      <c r="M337" s="115"/>
      <c r="N337" s="115"/>
      <c r="O337" s="115"/>
      <c r="P337" s="115"/>
      <c r="Q337" s="115"/>
      <c r="R337" s="115"/>
      <c r="S337" s="115"/>
      <c r="T337" s="115"/>
      <c r="U337" s="115"/>
      <c r="V337" s="115"/>
      <c r="W337" s="115"/>
      <c r="X337" s="115"/>
      <c r="Y337" s="115"/>
      <c r="Z337" s="115"/>
    </row>
    <row r="338" spans="1:26" ht="12.75" customHeight="1" x14ac:dyDescent="0.2">
      <c r="A338" s="115"/>
      <c r="B338" s="115"/>
      <c r="C338" s="115"/>
      <c r="D338" s="115"/>
      <c r="E338" s="115"/>
      <c r="F338" s="115"/>
      <c r="G338" s="115"/>
      <c r="H338" s="115"/>
      <c r="I338" s="115"/>
      <c r="J338" s="115"/>
      <c r="K338" s="115"/>
      <c r="L338" s="115"/>
      <c r="M338" s="115"/>
      <c r="N338" s="115"/>
      <c r="O338" s="115"/>
      <c r="P338" s="115"/>
      <c r="Q338" s="115"/>
      <c r="R338" s="115"/>
      <c r="S338" s="115"/>
      <c r="T338" s="115"/>
      <c r="U338" s="115"/>
      <c r="V338" s="115"/>
      <c r="W338" s="115"/>
      <c r="X338" s="115"/>
      <c r="Y338" s="115"/>
      <c r="Z338" s="115"/>
    </row>
    <row r="339" spans="1:26" ht="12.75" customHeight="1" x14ac:dyDescent="0.2">
      <c r="A339" s="115"/>
      <c r="B339" s="115"/>
      <c r="C339" s="115"/>
      <c r="D339" s="115"/>
      <c r="E339" s="115"/>
      <c r="F339" s="115"/>
      <c r="G339" s="115"/>
      <c r="H339" s="115"/>
      <c r="I339" s="115"/>
      <c r="J339" s="115"/>
      <c r="K339" s="115"/>
      <c r="L339" s="115"/>
      <c r="M339" s="115"/>
      <c r="N339" s="115"/>
      <c r="O339" s="115"/>
      <c r="P339" s="115"/>
      <c r="Q339" s="115"/>
      <c r="R339" s="115"/>
      <c r="S339" s="115"/>
      <c r="T339" s="115"/>
      <c r="U339" s="115"/>
      <c r="V339" s="115"/>
      <c r="W339" s="115"/>
      <c r="X339" s="115"/>
      <c r="Y339" s="115"/>
      <c r="Z339" s="115"/>
    </row>
    <row r="340" spans="1:26" ht="12.75" customHeight="1" x14ac:dyDescent="0.2">
      <c r="A340" s="115"/>
      <c r="B340" s="115"/>
      <c r="C340" s="115"/>
      <c r="D340" s="115"/>
      <c r="E340" s="115"/>
      <c r="F340" s="115"/>
      <c r="G340" s="115"/>
      <c r="H340" s="115"/>
      <c r="I340" s="115"/>
      <c r="J340" s="115"/>
      <c r="K340" s="115"/>
      <c r="L340" s="115"/>
      <c r="M340" s="115"/>
      <c r="N340" s="115"/>
      <c r="O340" s="115"/>
      <c r="P340" s="115"/>
      <c r="Q340" s="115"/>
      <c r="R340" s="115"/>
      <c r="S340" s="115"/>
      <c r="T340" s="115"/>
      <c r="U340" s="115"/>
      <c r="V340" s="115"/>
      <c r="W340" s="115"/>
      <c r="X340" s="115"/>
      <c r="Y340" s="115"/>
      <c r="Z340" s="115"/>
    </row>
    <row r="341" spans="1:26" ht="12.75" customHeight="1" x14ac:dyDescent="0.2">
      <c r="A341" s="115"/>
      <c r="B341" s="115"/>
      <c r="C341" s="115"/>
      <c r="D341" s="115"/>
      <c r="E341" s="115"/>
      <c r="F341" s="115"/>
      <c r="G341" s="115"/>
      <c r="H341" s="115"/>
      <c r="I341" s="115"/>
      <c r="J341" s="115"/>
      <c r="K341" s="115"/>
      <c r="L341" s="115"/>
      <c r="M341" s="115"/>
      <c r="N341" s="115"/>
      <c r="O341" s="115"/>
      <c r="P341" s="115"/>
      <c r="Q341" s="115"/>
      <c r="R341" s="115"/>
      <c r="S341" s="115"/>
      <c r="T341" s="115"/>
      <c r="U341" s="115"/>
      <c r="V341" s="115"/>
      <c r="W341" s="115"/>
      <c r="X341" s="115"/>
      <c r="Y341" s="115"/>
      <c r="Z341" s="115"/>
    </row>
    <row r="342" spans="1:26" ht="12.75" customHeight="1" x14ac:dyDescent="0.2">
      <c r="A342" s="115"/>
      <c r="B342" s="115"/>
      <c r="C342" s="115"/>
      <c r="D342" s="115"/>
      <c r="E342" s="115"/>
      <c r="F342" s="115"/>
      <c r="G342" s="115"/>
      <c r="H342" s="115"/>
      <c r="I342" s="115"/>
      <c r="J342" s="115"/>
      <c r="K342" s="115"/>
      <c r="L342" s="115"/>
      <c r="M342" s="115"/>
      <c r="N342" s="115"/>
      <c r="O342" s="115"/>
      <c r="P342" s="115"/>
      <c r="Q342" s="115"/>
      <c r="R342" s="115"/>
      <c r="S342" s="115"/>
      <c r="T342" s="115"/>
      <c r="U342" s="115"/>
      <c r="V342" s="115"/>
      <c r="W342" s="115"/>
      <c r="X342" s="115"/>
      <c r="Y342" s="115"/>
      <c r="Z342" s="115"/>
    </row>
    <row r="343" spans="1:26" ht="12.75" customHeight="1" x14ac:dyDescent="0.2">
      <c r="A343" s="115"/>
      <c r="B343" s="115"/>
      <c r="C343" s="115"/>
      <c r="D343" s="115"/>
      <c r="E343" s="115"/>
      <c r="F343" s="115"/>
      <c r="G343" s="115"/>
      <c r="H343" s="115"/>
      <c r="I343" s="115"/>
      <c r="J343" s="115"/>
      <c r="K343" s="115"/>
      <c r="L343" s="115"/>
      <c r="M343" s="115"/>
      <c r="N343" s="115"/>
      <c r="O343" s="115"/>
      <c r="P343" s="115"/>
      <c r="Q343" s="115"/>
      <c r="R343" s="115"/>
      <c r="S343" s="115"/>
      <c r="T343" s="115"/>
      <c r="U343" s="115"/>
      <c r="V343" s="115"/>
      <c r="W343" s="115"/>
      <c r="X343" s="115"/>
      <c r="Y343" s="115"/>
      <c r="Z343" s="115"/>
    </row>
    <row r="344" spans="1:26" ht="12.75" customHeight="1" x14ac:dyDescent="0.2">
      <c r="A344" s="115"/>
      <c r="B344" s="115"/>
      <c r="C344" s="115"/>
      <c r="D344" s="115"/>
      <c r="E344" s="115"/>
      <c r="F344" s="115"/>
      <c r="G344" s="115"/>
      <c r="H344" s="115"/>
      <c r="I344" s="115"/>
      <c r="J344" s="115"/>
      <c r="K344" s="115"/>
      <c r="L344" s="115"/>
      <c r="M344" s="115"/>
      <c r="N344" s="115"/>
      <c r="O344" s="115"/>
      <c r="P344" s="115"/>
      <c r="Q344" s="115"/>
      <c r="R344" s="115"/>
      <c r="S344" s="115"/>
      <c r="T344" s="115"/>
      <c r="U344" s="115"/>
      <c r="V344" s="115"/>
      <c r="W344" s="115"/>
      <c r="X344" s="115"/>
      <c r="Y344" s="115"/>
      <c r="Z344" s="115"/>
    </row>
    <row r="345" spans="1:26" ht="12.75" customHeight="1" x14ac:dyDescent="0.2">
      <c r="A345" s="115"/>
      <c r="B345" s="115"/>
      <c r="C345" s="115"/>
      <c r="D345" s="115"/>
      <c r="E345" s="115"/>
      <c r="F345" s="115"/>
      <c r="G345" s="115"/>
      <c r="H345" s="115"/>
      <c r="I345" s="115"/>
      <c r="J345" s="115"/>
      <c r="K345" s="115"/>
      <c r="L345" s="115"/>
      <c r="M345" s="115"/>
      <c r="N345" s="115"/>
      <c r="O345" s="115"/>
      <c r="P345" s="115"/>
      <c r="Q345" s="115"/>
      <c r="R345" s="115"/>
      <c r="S345" s="115"/>
      <c r="T345" s="115"/>
      <c r="U345" s="115"/>
      <c r="V345" s="115"/>
      <c r="W345" s="115"/>
      <c r="X345" s="115"/>
      <c r="Y345" s="115"/>
      <c r="Z345" s="115"/>
    </row>
    <row r="346" spans="1:26" ht="12.75" customHeight="1" x14ac:dyDescent="0.2">
      <c r="A346" s="115"/>
      <c r="B346" s="115"/>
      <c r="C346" s="115"/>
      <c r="D346" s="115"/>
      <c r="E346" s="115"/>
      <c r="F346" s="115"/>
      <c r="G346" s="115"/>
      <c r="H346" s="115"/>
      <c r="I346" s="115"/>
      <c r="J346" s="115"/>
      <c r="K346" s="115"/>
      <c r="L346" s="115"/>
      <c r="M346" s="115"/>
      <c r="N346" s="115"/>
      <c r="O346" s="115"/>
      <c r="P346" s="115"/>
      <c r="Q346" s="115"/>
      <c r="R346" s="115"/>
      <c r="S346" s="115"/>
      <c r="T346" s="115"/>
      <c r="U346" s="115"/>
      <c r="V346" s="115"/>
      <c r="W346" s="115"/>
      <c r="X346" s="115"/>
      <c r="Y346" s="115"/>
      <c r="Z346" s="115"/>
    </row>
    <row r="347" spans="1:26" ht="12.75" customHeight="1" x14ac:dyDescent="0.2">
      <c r="A347" s="115"/>
      <c r="B347" s="115"/>
      <c r="C347" s="115"/>
      <c r="D347" s="115"/>
      <c r="E347" s="115"/>
      <c r="F347" s="115"/>
      <c r="G347" s="115"/>
      <c r="H347" s="115"/>
      <c r="I347" s="115"/>
      <c r="J347" s="115"/>
      <c r="K347" s="115"/>
      <c r="L347" s="115"/>
      <c r="M347" s="115"/>
      <c r="N347" s="115"/>
      <c r="O347" s="115"/>
      <c r="P347" s="115"/>
      <c r="Q347" s="115"/>
      <c r="R347" s="115"/>
      <c r="S347" s="115"/>
      <c r="T347" s="115"/>
      <c r="U347" s="115"/>
      <c r="V347" s="115"/>
      <c r="W347" s="115"/>
      <c r="X347" s="115"/>
      <c r="Y347" s="115"/>
      <c r="Z347" s="115"/>
    </row>
    <row r="348" spans="1:26" ht="12.75" customHeight="1" x14ac:dyDescent="0.2">
      <c r="A348" s="115"/>
      <c r="B348" s="115"/>
      <c r="C348" s="115"/>
      <c r="D348" s="115"/>
      <c r="E348" s="115"/>
      <c r="F348" s="115"/>
      <c r="G348" s="115"/>
      <c r="H348" s="115"/>
      <c r="I348" s="115"/>
      <c r="J348" s="115"/>
      <c r="K348" s="115"/>
      <c r="L348" s="115"/>
      <c r="M348" s="115"/>
      <c r="N348" s="115"/>
      <c r="O348" s="115"/>
      <c r="P348" s="115"/>
      <c r="Q348" s="115"/>
      <c r="R348" s="115"/>
      <c r="S348" s="115"/>
      <c r="T348" s="115"/>
      <c r="U348" s="115"/>
      <c r="V348" s="115"/>
      <c r="W348" s="115"/>
      <c r="X348" s="115"/>
      <c r="Y348" s="115"/>
      <c r="Z348" s="115"/>
    </row>
    <row r="349" spans="1:26" ht="12.75" customHeight="1" x14ac:dyDescent="0.2">
      <c r="A349" s="11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1:26" ht="12.75" customHeight="1" x14ac:dyDescent="0.2">
      <c r="A350" s="115"/>
      <c r="B350" s="115"/>
      <c r="C350" s="115"/>
      <c r="D350" s="115"/>
      <c r="E350" s="115"/>
      <c r="F350" s="115"/>
      <c r="G350" s="115"/>
      <c r="H350" s="115"/>
      <c r="I350" s="115"/>
      <c r="J350" s="115"/>
      <c r="K350" s="115"/>
      <c r="L350" s="115"/>
      <c r="M350" s="115"/>
      <c r="N350" s="115"/>
      <c r="O350" s="115"/>
      <c r="P350" s="115"/>
      <c r="Q350" s="115"/>
      <c r="R350" s="115"/>
      <c r="S350" s="115"/>
      <c r="T350" s="115"/>
      <c r="U350" s="115"/>
      <c r="V350" s="115"/>
      <c r="W350" s="115"/>
      <c r="X350" s="115"/>
      <c r="Y350" s="115"/>
      <c r="Z350" s="115"/>
    </row>
    <row r="351" spans="1:26" ht="12.75" customHeight="1" x14ac:dyDescent="0.2">
      <c r="A351" s="115"/>
      <c r="B351" s="115"/>
      <c r="C351" s="115"/>
      <c r="D351" s="115"/>
      <c r="E351" s="115"/>
      <c r="F351" s="115"/>
      <c r="G351" s="115"/>
      <c r="H351" s="115"/>
      <c r="I351" s="115"/>
      <c r="J351" s="115"/>
      <c r="K351" s="115"/>
      <c r="L351" s="115"/>
      <c r="M351" s="115"/>
      <c r="N351" s="115"/>
      <c r="O351" s="115"/>
      <c r="P351" s="115"/>
      <c r="Q351" s="115"/>
      <c r="R351" s="115"/>
      <c r="S351" s="115"/>
      <c r="T351" s="115"/>
      <c r="U351" s="115"/>
      <c r="V351" s="115"/>
      <c r="W351" s="115"/>
      <c r="X351" s="115"/>
      <c r="Y351" s="115"/>
      <c r="Z351" s="115"/>
    </row>
    <row r="352" spans="1:26" ht="12.75" customHeight="1" x14ac:dyDescent="0.2">
      <c r="A352" s="115"/>
      <c r="B352" s="115"/>
      <c r="C352" s="115"/>
      <c r="D352" s="115"/>
      <c r="E352" s="115"/>
      <c r="F352" s="115"/>
      <c r="G352" s="115"/>
      <c r="H352" s="115"/>
      <c r="I352" s="115"/>
      <c r="J352" s="115"/>
      <c r="K352" s="115"/>
      <c r="L352" s="115"/>
      <c r="M352" s="115"/>
      <c r="N352" s="115"/>
      <c r="O352" s="115"/>
      <c r="P352" s="115"/>
      <c r="Q352" s="115"/>
      <c r="R352" s="115"/>
      <c r="S352" s="115"/>
      <c r="T352" s="115"/>
      <c r="U352" s="115"/>
      <c r="V352" s="115"/>
      <c r="W352" s="115"/>
      <c r="X352" s="115"/>
      <c r="Y352" s="115"/>
      <c r="Z352" s="115"/>
    </row>
    <row r="353" spans="1:26" ht="12.75" customHeight="1" x14ac:dyDescent="0.2">
      <c r="A353" s="115"/>
      <c r="B353" s="115"/>
      <c r="C353" s="115"/>
      <c r="D353" s="115"/>
      <c r="E353" s="115"/>
      <c r="F353" s="115"/>
      <c r="G353" s="115"/>
      <c r="H353" s="115"/>
      <c r="I353" s="115"/>
      <c r="J353" s="115"/>
      <c r="K353" s="115"/>
      <c r="L353" s="115"/>
      <c r="M353" s="115"/>
      <c r="N353" s="115"/>
      <c r="O353" s="115"/>
      <c r="P353" s="115"/>
      <c r="Q353" s="115"/>
      <c r="R353" s="115"/>
      <c r="S353" s="115"/>
      <c r="T353" s="115"/>
      <c r="U353" s="115"/>
      <c r="V353" s="115"/>
      <c r="W353" s="115"/>
      <c r="X353" s="115"/>
      <c r="Y353" s="115"/>
      <c r="Z353" s="115"/>
    </row>
    <row r="354" spans="1:26" ht="12.75" customHeight="1" x14ac:dyDescent="0.2">
      <c r="A354" s="115"/>
      <c r="B354" s="115"/>
      <c r="C354" s="115"/>
      <c r="D354" s="115"/>
      <c r="E354" s="115"/>
      <c r="F354" s="115"/>
      <c r="G354" s="115"/>
      <c r="H354" s="115"/>
      <c r="I354" s="115"/>
      <c r="J354" s="115"/>
      <c r="K354" s="115"/>
      <c r="L354" s="115"/>
      <c r="M354" s="115"/>
      <c r="N354" s="115"/>
      <c r="O354" s="115"/>
      <c r="P354" s="115"/>
      <c r="Q354" s="115"/>
      <c r="R354" s="115"/>
      <c r="S354" s="115"/>
      <c r="T354" s="115"/>
      <c r="U354" s="115"/>
      <c r="V354" s="115"/>
      <c r="W354" s="115"/>
      <c r="X354" s="115"/>
      <c r="Y354" s="115"/>
      <c r="Z354" s="115"/>
    </row>
    <row r="355" spans="1:26" ht="15.75" customHeight="1" x14ac:dyDescent="0.2"/>
    <row r="356" spans="1:26" ht="15.75" customHeight="1" x14ac:dyDescent="0.2"/>
    <row r="357" spans="1:26" ht="15.75" customHeight="1" x14ac:dyDescent="0.2"/>
    <row r="358" spans="1:26" ht="15.75" customHeight="1" x14ac:dyDescent="0.2"/>
    <row r="359" spans="1:26" ht="15.75" customHeight="1" x14ac:dyDescent="0.2"/>
    <row r="360" spans="1:26" ht="15.75" customHeight="1" x14ac:dyDescent="0.2"/>
    <row r="361" spans="1:26" ht="15.75" customHeight="1" x14ac:dyDescent="0.2"/>
    <row r="362" spans="1:26" ht="15.75" customHeight="1" x14ac:dyDescent="0.2"/>
    <row r="363" spans="1:26" ht="15.75" customHeight="1" x14ac:dyDescent="0.2"/>
    <row r="364" spans="1:26" ht="15.75" customHeight="1" x14ac:dyDescent="0.2"/>
    <row r="365" spans="1:26" ht="15.75" customHeight="1" x14ac:dyDescent="0.2"/>
    <row r="366" spans="1:26" ht="15.75" customHeight="1" x14ac:dyDescent="0.2"/>
    <row r="367" spans="1:26" ht="15.75" customHeight="1" x14ac:dyDescent="0.2"/>
    <row r="368" spans="1:26"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8">
    <mergeCell ref="M49:N49"/>
    <mergeCell ref="M50:N50"/>
    <mergeCell ref="M51:N51"/>
    <mergeCell ref="M52:N52"/>
    <mergeCell ref="A48:C48"/>
    <mergeCell ref="A49:C49"/>
    <mergeCell ref="D49:G49"/>
    <mergeCell ref="H49:K49"/>
    <mergeCell ref="A50:C50"/>
    <mergeCell ref="D50:G50"/>
    <mergeCell ref="H50:K50"/>
    <mergeCell ref="S33:X34"/>
    <mergeCell ref="G34:M39"/>
    <mergeCell ref="A40:M40"/>
    <mergeCell ref="L42:M43"/>
    <mergeCell ref="L44:M44"/>
    <mergeCell ref="A41:M41"/>
    <mergeCell ref="A42:C43"/>
    <mergeCell ref="D42:F43"/>
    <mergeCell ref="G42:J43"/>
    <mergeCell ref="K42:K43"/>
    <mergeCell ref="A44:C44"/>
    <mergeCell ref="D44:J44"/>
    <mergeCell ref="A27:C27"/>
    <mergeCell ref="A28:C29"/>
    <mergeCell ref="D28:F28"/>
    <mergeCell ref="G28:K28"/>
    <mergeCell ref="L28:M28"/>
    <mergeCell ref="D29:F29"/>
    <mergeCell ref="L29:M29"/>
    <mergeCell ref="G29:K29"/>
    <mergeCell ref="A57:C57"/>
    <mergeCell ref="D57:K57"/>
    <mergeCell ref="L57:N57"/>
    <mergeCell ref="A51:C51"/>
    <mergeCell ref="D51:G51"/>
    <mergeCell ref="H51:K51"/>
    <mergeCell ref="A52:C52"/>
    <mergeCell ref="D52:G52"/>
    <mergeCell ref="H52:K52"/>
    <mergeCell ref="A53:C56"/>
    <mergeCell ref="D27:J27"/>
    <mergeCell ref="L27:M27"/>
    <mergeCell ref="D53:K56"/>
    <mergeCell ref="L53:L56"/>
    <mergeCell ref="M53:N56"/>
    <mergeCell ref="A31:M31"/>
    <mergeCell ref="A32:F32"/>
    <mergeCell ref="G32:M33"/>
    <mergeCell ref="L45:M45"/>
    <mergeCell ref="A45:C45"/>
    <mergeCell ref="D45:J45"/>
    <mergeCell ref="A46:N46"/>
    <mergeCell ref="A47:N47"/>
    <mergeCell ref="D48:G48"/>
    <mergeCell ref="H48:K48"/>
    <mergeCell ref="M48:N48"/>
    <mergeCell ref="A24:M24"/>
    <mergeCell ref="T24:U24"/>
    <mergeCell ref="A25:M25"/>
    <mergeCell ref="A26:C26"/>
    <mergeCell ref="D26:M26"/>
    <mergeCell ref="R10:Y10"/>
    <mergeCell ref="A11:C11"/>
    <mergeCell ref="D11:M11"/>
    <mergeCell ref="R11:R12"/>
    <mergeCell ref="T11:X11"/>
    <mergeCell ref="A12:C12"/>
    <mergeCell ref="D12:M12"/>
    <mergeCell ref="A1:M3"/>
    <mergeCell ref="A4:M4"/>
    <mergeCell ref="A5:M5"/>
    <mergeCell ref="A6:M6"/>
    <mergeCell ref="A7:C7"/>
    <mergeCell ref="D7:M7"/>
    <mergeCell ref="N18:N22"/>
    <mergeCell ref="D20:H22"/>
    <mergeCell ref="A23:M23"/>
    <mergeCell ref="D8:J8"/>
    <mergeCell ref="L8:M8"/>
    <mergeCell ref="A8:C8"/>
    <mergeCell ref="A9:M9"/>
    <mergeCell ref="A10:M10"/>
    <mergeCell ref="L13:M13"/>
    <mergeCell ref="L14:M14"/>
    <mergeCell ref="G14:J14"/>
    <mergeCell ref="D15:M15"/>
    <mergeCell ref="A13:C13"/>
    <mergeCell ref="D13:J13"/>
    <mergeCell ref="A14:C14"/>
    <mergeCell ref="D14:F14"/>
    <mergeCell ref="L16:M16"/>
    <mergeCell ref="D17:M17"/>
    <mergeCell ref="D16:F16"/>
    <mergeCell ref="G16:J16"/>
    <mergeCell ref="A17:C22"/>
    <mergeCell ref="I18:M22"/>
    <mergeCell ref="A15:C16"/>
  </mergeCells>
  <dataValidations count="6">
    <dataValidation type="list" allowBlank="1" showInputMessage="1" showErrorMessage="1" prompt=" -  - " sqref="L8" xr:uid="{00000000-0002-0000-0500-000000000000}">
      <formula1>$B$117:$B$129</formula1>
    </dataValidation>
    <dataValidation type="list" allowBlank="1" showInputMessage="1" showErrorMessage="1" prompt=" -  - " sqref="D12" xr:uid="{00000000-0002-0000-0500-000001000000}">
      <formula1>$A$110:$A$115</formula1>
    </dataValidation>
    <dataValidation type="list" allowBlank="1" showInputMessage="1" showErrorMessage="1" prompt=" -  - " sqref="D13" xr:uid="{00000000-0002-0000-0500-000002000000}">
      <formula1>$A$121:$A$128</formula1>
    </dataValidation>
    <dataValidation type="list" allowBlank="1" showInputMessage="1" showErrorMessage="1" prompt=" -  - " sqref="D49:D52" xr:uid="{00000000-0002-0000-0500-000003000000}">
      <formula1>$A$78:$A$81</formula1>
    </dataValidation>
    <dataValidation type="list" allowBlank="1" showInputMessage="1" showErrorMessage="1" prompt=" -  - " sqref="D7" xr:uid="{00000000-0002-0000-0500-000004000000}">
      <formula1>$A$145:$A$149</formula1>
    </dataValidation>
    <dataValidation type="list" allowBlank="1" showInputMessage="1" showErrorMessage="1" prompt=" -  - " sqref="D8" xr:uid="{00000000-0002-0000-0500-000005000000}">
      <formula1>$A$135:$A$137</formula1>
    </dataValidation>
  </dataValidations>
  <pageMargins left="0.7" right="0.7" top="0.75" bottom="0.75" header="0" footer="0"/>
  <pageSetup orientation="landscape"/>
  <headerFooter>
    <oddFooter>&amp;LV5-20-05-2022</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X1000"/>
  <sheetViews>
    <sheetView tabSelected="1" topLeftCell="A29" workbookViewId="0">
      <selection activeCell="K34" sqref="K34:M46"/>
    </sheetView>
  </sheetViews>
  <sheetFormatPr baseColWidth="10" defaultColWidth="12.5703125" defaultRowHeight="15" customHeight="1" x14ac:dyDescent="0.2"/>
  <cols>
    <col min="1" max="6" width="12.5703125" customWidth="1"/>
    <col min="11" max="11" width="45.7109375" customWidth="1"/>
    <col min="13" max="13" width="21.42578125" customWidth="1"/>
  </cols>
  <sheetData>
    <row r="1" spans="1:24" ht="12.75" x14ac:dyDescent="0.2">
      <c r="A1" s="769"/>
      <c r="B1" s="548"/>
      <c r="C1" s="548"/>
      <c r="D1" s="548"/>
      <c r="E1" s="548"/>
      <c r="F1" s="548"/>
      <c r="G1" s="548"/>
      <c r="H1" s="548"/>
      <c r="I1" s="548"/>
      <c r="J1" s="548"/>
      <c r="K1" s="548"/>
      <c r="L1" s="548"/>
      <c r="M1" s="610"/>
      <c r="N1" s="171"/>
      <c r="O1" s="171"/>
      <c r="P1" s="171"/>
      <c r="Q1" s="171"/>
      <c r="R1" s="171"/>
      <c r="S1" s="171"/>
      <c r="T1" s="171"/>
      <c r="U1" s="171"/>
      <c r="V1" s="171"/>
      <c r="W1" s="171"/>
      <c r="X1" s="172"/>
    </row>
    <row r="2" spans="1:24" ht="12.75" x14ac:dyDescent="0.2">
      <c r="A2" s="548"/>
      <c r="B2" s="548"/>
      <c r="C2" s="548"/>
      <c r="D2" s="548"/>
      <c r="E2" s="548"/>
      <c r="F2" s="548"/>
      <c r="G2" s="548"/>
      <c r="H2" s="548"/>
      <c r="I2" s="548"/>
      <c r="J2" s="548"/>
      <c r="K2" s="548"/>
      <c r="L2" s="548"/>
      <c r="M2" s="610"/>
      <c r="N2" s="171"/>
      <c r="O2" s="171"/>
      <c r="P2" s="171"/>
      <c r="Q2" s="171"/>
      <c r="R2" s="171"/>
      <c r="S2" s="171"/>
      <c r="T2" s="171"/>
      <c r="U2" s="171"/>
      <c r="V2" s="171"/>
      <c r="W2" s="171"/>
      <c r="X2" s="172"/>
    </row>
    <row r="3" spans="1:24" ht="12.75" x14ac:dyDescent="0.2">
      <c r="A3" s="568"/>
      <c r="B3" s="568"/>
      <c r="C3" s="568"/>
      <c r="D3" s="568"/>
      <c r="E3" s="568"/>
      <c r="F3" s="568"/>
      <c r="G3" s="568"/>
      <c r="H3" s="568"/>
      <c r="I3" s="568"/>
      <c r="J3" s="568"/>
      <c r="K3" s="568"/>
      <c r="L3" s="568"/>
      <c r="M3" s="597"/>
      <c r="N3" s="171"/>
      <c r="O3" s="171"/>
      <c r="P3" s="171"/>
      <c r="Q3" s="171"/>
      <c r="R3" s="171"/>
      <c r="S3" s="171"/>
      <c r="T3" s="171"/>
      <c r="U3" s="171"/>
      <c r="V3" s="171"/>
      <c r="W3" s="171"/>
      <c r="X3" s="172"/>
    </row>
    <row r="4" spans="1:24" ht="12.75" x14ac:dyDescent="0.2">
      <c r="A4" s="770"/>
      <c r="B4" s="540"/>
      <c r="C4" s="540"/>
      <c r="D4" s="540"/>
      <c r="E4" s="540"/>
      <c r="F4" s="540"/>
      <c r="G4" s="540"/>
      <c r="H4" s="540"/>
      <c r="I4" s="540"/>
      <c r="J4" s="540"/>
      <c r="K4" s="540"/>
      <c r="L4" s="540"/>
      <c r="M4" s="542"/>
      <c r="N4" s="171"/>
      <c r="O4" s="171"/>
      <c r="P4" s="171"/>
      <c r="Q4" s="171"/>
      <c r="R4" s="171"/>
      <c r="S4" s="171"/>
      <c r="T4" s="171"/>
      <c r="U4" s="171"/>
      <c r="V4" s="171"/>
      <c r="W4" s="171"/>
      <c r="X4" s="172"/>
    </row>
    <row r="5" spans="1:24" ht="12.75" x14ac:dyDescent="0.2">
      <c r="A5" s="771" t="s">
        <v>0</v>
      </c>
      <c r="B5" s="540"/>
      <c r="C5" s="540"/>
      <c r="D5" s="540"/>
      <c r="E5" s="540"/>
      <c r="F5" s="540"/>
      <c r="G5" s="540"/>
      <c r="H5" s="540"/>
      <c r="I5" s="540"/>
      <c r="J5" s="540"/>
      <c r="K5" s="540"/>
      <c r="L5" s="540"/>
      <c r="M5" s="542"/>
      <c r="N5" s="171"/>
      <c r="O5" s="171"/>
      <c r="P5" s="171"/>
      <c r="Q5" s="171"/>
      <c r="R5" s="171"/>
      <c r="S5" s="171"/>
      <c r="T5" s="171"/>
      <c r="U5" s="171"/>
      <c r="V5" s="171"/>
      <c r="W5" s="171"/>
      <c r="X5" s="172"/>
    </row>
    <row r="6" spans="1:24" ht="15.75" x14ac:dyDescent="0.25">
      <c r="A6" s="772" t="s">
        <v>1</v>
      </c>
      <c r="B6" s="540"/>
      <c r="C6" s="540"/>
      <c r="D6" s="540"/>
      <c r="E6" s="540"/>
      <c r="F6" s="540"/>
      <c r="G6" s="540"/>
      <c r="H6" s="540"/>
      <c r="I6" s="540"/>
      <c r="J6" s="540"/>
      <c r="K6" s="540"/>
      <c r="L6" s="540"/>
      <c r="M6" s="542"/>
      <c r="N6" s="171"/>
      <c r="O6" s="171"/>
      <c r="P6" s="171"/>
      <c r="Q6" s="171"/>
      <c r="R6" s="171"/>
      <c r="S6" s="171"/>
      <c r="T6" s="171"/>
      <c r="U6" s="171"/>
      <c r="V6" s="171"/>
      <c r="W6" s="171"/>
      <c r="X6" s="172"/>
    </row>
    <row r="7" spans="1:24" ht="15.75" x14ac:dyDescent="0.25">
      <c r="A7" s="772" t="s">
        <v>189</v>
      </c>
      <c r="B7" s="540"/>
      <c r="C7" s="542"/>
      <c r="D7" s="773" t="s">
        <v>3</v>
      </c>
      <c r="E7" s="540"/>
      <c r="F7" s="540"/>
      <c r="G7" s="540"/>
      <c r="H7" s="540"/>
      <c r="I7" s="540"/>
      <c r="J7" s="540"/>
      <c r="K7" s="540"/>
      <c r="L7" s="540"/>
      <c r="M7" s="542"/>
      <c r="N7" s="171"/>
      <c r="O7" s="171"/>
      <c r="P7" s="171"/>
      <c r="Q7" s="171"/>
      <c r="R7" s="171"/>
      <c r="S7" s="171"/>
      <c r="T7" s="171"/>
      <c r="U7" s="171"/>
      <c r="V7" s="171"/>
      <c r="W7" s="171"/>
      <c r="X7" s="172"/>
    </row>
    <row r="8" spans="1:24" ht="15.75" x14ac:dyDescent="0.25">
      <c r="A8" s="772" t="s">
        <v>118</v>
      </c>
      <c r="B8" s="540"/>
      <c r="C8" s="542"/>
      <c r="D8" s="767" t="s">
        <v>93</v>
      </c>
      <c r="E8" s="540"/>
      <c r="F8" s="540"/>
      <c r="G8" s="540"/>
      <c r="H8" s="540"/>
      <c r="I8" s="540"/>
      <c r="J8" s="542"/>
      <c r="K8" s="173" t="s">
        <v>6</v>
      </c>
      <c r="L8" s="768" t="s">
        <v>7</v>
      </c>
      <c r="M8" s="542"/>
      <c r="N8" s="171"/>
      <c r="O8" s="171"/>
      <c r="P8" s="171"/>
      <c r="Q8" s="171"/>
      <c r="R8" s="171"/>
      <c r="S8" s="171"/>
      <c r="T8" s="171"/>
      <c r="U8" s="171"/>
      <c r="V8" s="171"/>
      <c r="W8" s="171"/>
      <c r="X8" s="172"/>
    </row>
    <row r="9" spans="1:24" ht="12.75" x14ac:dyDescent="0.2">
      <c r="A9" s="766"/>
      <c r="B9" s="540"/>
      <c r="C9" s="540"/>
      <c r="D9" s="540"/>
      <c r="E9" s="540"/>
      <c r="F9" s="540"/>
      <c r="G9" s="540"/>
      <c r="H9" s="540"/>
      <c r="I9" s="540"/>
      <c r="J9" s="540"/>
      <c r="K9" s="540"/>
      <c r="L9" s="540"/>
      <c r="M9" s="542"/>
      <c r="N9" s="171"/>
      <c r="O9" s="171"/>
      <c r="P9" s="174"/>
      <c r="Q9" s="174"/>
      <c r="R9" s="174"/>
      <c r="S9" s="174"/>
      <c r="T9" s="174"/>
      <c r="U9" s="174"/>
      <c r="V9" s="174"/>
      <c r="W9" s="174"/>
      <c r="X9" s="172"/>
    </row>
    <row r="10" spans="1:24" ht="15.75" x14ac:dyDescent="0.25">
      <c r="A10" s="772" t="s">
        <v>8</v>
      </c>
      <c r="B10" s="540"/>
      <c r="C10" s="540"/>
      <c r="D10" s="540"/>
      <c r="E10" s="540"/>
      <c r="F10" s="540"/>
      <c r="G10" s="540"/>
      <c r="H10" s="540"/>
      <c r="I10" s="540"/>
      <c r="J10" s="540"/>
      <c r="K10" s="540"/>
      <c r="L10" s="540"/>
      <c r="M10" s="542"/>
      <c r="N10" s="171"/>
      <c r="O10" s="175"/>
      <c r="P10" s="774" t="s">
        <v>190</v>
      </c>
      <c r="Q10" s="540"/>
      <c r="R10" s="540"/>
      <c r="S10" s="540"/>
      <c r="T10" s="540"/>
      <c r="U10" s="540"/>
      <c r="V10" s="540"/>
      <c r="W10" s="542"/>
      <c r="X10" s="172"/>
    </row>
    <row r="11" spans="1:24" ht="15.75" x14ac:dyDescent="0.25">
      <c r="A11" s="772" t="s">
        <v>10</v>
      </c>
      <c r="B11" s="540"/>
      <c r="C11" s="542"/>
      <c r="D11" s="768" t="s">
        <v>191</v>
      </c>
      <c r="E11" s="540"/>
      <c r="F11" s="540"/>
      <c r="G11" s="540"/>
      <c r="H11" s="540"/>
      <c r="I11" s="540"/>
      <c r="J11" s="540"/>
      <c r="K11" s="540"/>
      <c r="L11" s="540"/>
      <c r="M11" s="542"/>
      <c r="N11" s="171"/>
      <c r="O11" s="175"/>
      <c r="P11" s="775" t="s">
        <v>192</v>
      </c>
      <c r="Q11" s="176" t="s">
        <v>12</v>
      </c>
      <c r="R11" s="776" t="s">
        <v>93</v>
      </c>
      <c r="S11" s="540"/>
      <c r="T11" s="540"/>
      <c r="U11" s="540"/>
      <c r="V11" s="542"/>
      <c r="W11" s="177" t="s">
        <v>193</v>
      </c>
      <c r="X11" s="172"/>
    </row>
    <row r="12" spans="1:24" ht="15.75" x14ac:dyDescent="0.25">
      <c r="A12" s="772" t="s">
        <v>194</v>
      </c>
      <c r="B12" s="540"/>
      <c r="C12" s="542"/>
      <c r="D12" s="781" t="s">
        <v>100</v>
      </c>
      <c r="E12" s="540"/>
      <c r="F12" s="540"/>
      <c r="G12" s="540"/>
      <c r="H12" s="540"/>
      <c r="I12" s="540"/>
      <c r="J12" s="540"/>
      <c r="K12" s="540"/>
      <c r="L12" s="540"/>
      <c r="M12" s="542"/>
      <c r="N12" s="171"/>
      <c r="O12" s="175"/>
      <c r="P12" s="585"/>
      <c r="Q12" s="176" t="s">
        <v>17</v>
      </c>
      <c r="R12" s="178" t="s">
        <v>18</v>
      </c>
      <c r="S12" s="178" t="s">
        <v>110</v>
      </c>
      <c r="T12" s="178" t="s">
        <v>195</v>
      </c>
      <c r="U12" s="178" t="s">
        <v>21</v>
      </c>
      <c r="V12" s="179" t="s">
        <v>92</v>
      </c>
      <c r="W12" s="180"/>
      <c r="X12" s="172"/>
    </row>
    <row r="13" spans="1:24" ht="15.75" x14ac:dyDescent="0.25">
      <c r="A13" s="772" t="s">
        <v>23</v>
      </c>
      <c r="B13" s="540"/>
      <c r="C13" s="542"/>
      <c r="D13" s="782" t="s">
        <v>21</v>
      </c>
      <c r="E13" s="540"/>
      <c r="F13" s="540"/>
      <c r="G13" s="540"/>
      <c r="H13" s="540"/>
      <c r="I13" s="540"/>
      <c r="J13" s="542"/>
      <c r="K13" s="181" t="s">
        <v>24</v>
      </c>
      <c r="L13" s="777" t="s">
        <v>156</v>
      </c>
      <c r="M13" s="542"/>
      <c r="N13" s="171"/>
      <c r="O13" s="175"/>
      <c r="P13" s="182" t="s">
        <v>196</v>
      </c>
      <c r="Q13" s="183"/>
      <c r="R13" s="184" t="s">
        <v>26</v>
      </c>
      <c r="S13" s="185"/>
      <c r="T13" s="185"/>
      <c r="U13" s="185"/>
      <c r="V13" s="186"/>
      <c r="W13" s="182" t="s">
        <v>27</v>
      </c>
      <c r="X13" s="172"/>
    </row>
    <row r="14" spans="1:24" ht="15.75" x14ac:dyDescent="0.25">
      <c r="A14" s="772" t="s">
        <v>28</v>
      </c>
      <c r="B14" s="540"/>
      <c r="C14" s="542"/>
      <c r="D14" s="779" t="s">
        <v>29</v>
      </c>
      <c r="E14" s="540"/>
      <c r="F14" s="540"/>
      <c r="G14" s="540"/>
      <c r="H14" s="783" t="s">
        <v>30</v>
      </c>
      <c r="I14" s="540"/>
      <c r="J14" s="542"/>
      <c r="K14" s="187" t="s">
        <v>31</v>
      </c>
      <c r="L14" s="778" t="s">
        <v>197</v>
      </c>
      <c r="M14" s="542"/>
      <c r="N14" s="171"/>
      <c r="O14" s="175"/>
      <c r="P14" s="182" t="s">
        <v>33</v>
      </c>
      <c r="Q14" s="185"/>
      <c r="R14" s="183"/>
      <c r="S14" s="188" t="s">
        <v>26</v>
      </c>
      <c r="T14" s="185"/>
      <c r="U14" s="185"/>
      <c r="V14" s="186"/>
      <c r="W14" s="182" t="s">
        <v>27</v>
      </c>
      <c r="X14" s="172"/>
    </row>
    <row r="15" spans="1:24" ht="12.75" x14ac:dyDescent="0.2">
      <c r="A15" s="763" t="s">
        <v>34</v>
      </c>
      <c r="B15" s="545"/>
      <c r="C15" s="596"/>
      <c r="D15" s="780" t="s">
        <v>198</v>
      </c>
      <c r="E15" s="540"/>
      <c r="F15" s="540"/>
      <c r="G15" s="540"/>
      <c r="H15" s="540"/>
      <c r="I15" s="540"/>
      <c r="J15" s="540"/>
      <c r="K15" s="540"/>
      <c r="L15" s="540"/>
      <c r="M15" s="542"/>
      <c r="N15" s="171"/>
      <c r="O15" s="175"/>
      <c r="P15" s="182" t="s">
        <v>35</v>
      </c>
      <c r="Q15" s="185"/>
      <c r="R15" s="185"/>
      <c r="S15" s="189" t="s">
        <v>26</v>
      </c>
      <c r="T15" s="188" t="s">
        <v>26</v>
      </c>
      <c r="U15" s="185"/>
      <c r="V15" s="186"/>
      <c r="W15" s="182" t="s">
        <v>35</v>
      </c>
      <c r="X15" s="172"/>
    </row>
    <row r="16" spans="1:24" ht="15.75" x14ac:dyDescent="0.2">
      <c r="A16" s="611"/>
      <c r="B16" s="568"/>
      <c r="C16" s="597"/>
      <c r="D16" s="761" t="s">
        <v>36</v>
      </c>
      <c r="E16" s="540"/>
      <c r="F16" s="540"/>
      <c r="G16" s="540"/>
      <c r="H16" s="762" t="s">
        <v>37</v>
      </c>
      <c r="I16" s="540"/>
      <c r="J16" s="542"/>
      <c r="K16" s="190" t="s">
        <v>199</v>
      </c>
      <c r="L16" s="758" t="s">
        <v>39</v>
      </c>
      <c r="M16" s="542"/>
      <c r="N16" s="171"/>
      <c r="O16" s="175"/>
      <c r="P16" s="182" t="s">
        <v>40</v>
      </c>
      <c r="Q16" s="185"/>
      <c r="R16" s="185"/>
      <c r="S16" s="185"/>
      <c r="T16" s="189" t="s">
        <v>26</v>
      </c>
      <c r="U16" s="184" t="s">
        <v>26</v>
      </c>
      <c r="V16" s="191" t="s">
        <v>26</v>
      </c>
      <c r="W16" s="182" t="s">
        <v>40</v>
      </c>
      <c r="X16" s="172"/>
    </row>
    <row r="17" spans="1:24" ht="12.75" x14ac:dyDescent="0.2">
      <c r="A17" s="763" t="s">
        <v>200</v>
      </c>
      <c r="B17" s="545"/>
      <c r="C17" s="596"/>
      <c r="D17" s="759"/>
      <c r="E17" s="540"/>
      <c r="F17" s="540"/>
      <c r="G17" s="540"/>
      <c r="H17" s="540"/>
      <c r="I17" s="540"/>
      <c r="J17" s="540"/>
      <c r="K17" s="540"/>
      <c r="L17" s="540"/>
      <c r="M17" s="542"/>
      <c r="N17" s="171"/>
      <c r="O17" s="175"/>
      <c r="P17" s="192" t="s">
        <v>42</v>
      </c>
      <c r="Q17" s="193"/>
      <c r="R17" s="193"/>
      <c r="S17" s="193"/>
      <c r="T17" s="193"/>
      <c r="U17" s="194" t="s">
        <v>26</v>
      </c>
      <c r="V17" s="195" t="s">
        <v>26</v>
      </c>
      <c r="W17" s="192" t="s">
        <v>42</v>
      </c>
      <c r="X17" s="172"/>
    </row>
    <row r="18" spans="1:24" ht="12.75" x14ac:dyDescent="0.2">
      <c r="A18" s="547"/>
      <c r="B18" s="548"/>
      <c r="C18" s="610"/>
      <c r="D18" s="196" t="s">
        <v>201</v>
      </c>
      <c r="E18" s="197">
        <v>2023</v>
      </c>
      <c r="F18" s="197">
        <v>2025</v>
      </c>
      <c r="G18" s="197">
        <v>2026</v>
      </c>
      <c r="H18" s="764"/>
      <c r="I18" s="545"/>
      <c r="J18" s="545"/>
      <c r="K18" s="545"/>
      <c r="L18" s="545"/>
      <c r="M18" s="596"/>
      <c r="N18" s="765"/>
      <c r="O18" s="171"/>
      <c r="P18" s="171"/>
      <c r="Q18" s="760"/>
      <c r="R18" s="548"/>
      <c r="S18" s="548"/>
      <c r="T18" s="171"/>
      <c r="U18" s="171"/>
      <c r="V18" s="171"/>
      <c r="W18" s="171"/>
      <c r="X18" s="172"/>
    </row>
    <row r="19" spans="1:24" ht="12.75" x14ac:dyDescent="0.2">
      <c r="A19" s="547"/>
      <c r="B19" s="548"/>
      <c r="C19" s="610"/>
      <c r="D19" s="198" t="s">
        <v>44</v>
      </c>
      <c r="E19" s="199" t="s">
        <v>64</v>
      </c>
      <c r="F19" s="200"/>
      <c r="G19" s="199"/>
      <c r="H19" s="548"/>
      <c r="I19" s="548"/>
      <c r="J19" s="548"/>
      <c r="K19" s="548"/>
      <c r="L19" s="548"/>
      <c r="M19" s="610"/>
      <c r="N19" s="547"/>
      <c r="O19" s="171"/>
      <c r="P19" s="171"/>
      <c r="Q19" s="171"/>
      <c r="R19" s="171"/>
      <c r="S19" s="171"/>
      <c r="T19" s="171"/>
      <c r="U19" s="171"/>
      <c r="V19" s="171"/>
      <c r="W19" s="201"/>
      <c r="X19" s="172"/>
    </row>
    <row r="20" spans="1:24" ht="12.75" x14ac:dyDescent="0.2">
      <c r="A20" s="547"/>
      <c r="B20" s="548"/>
      <c r="C20" s="610"/>
      <c r="D20" s="202"/>
      <c r="E20" s="202"/>
      <c r="F20" s="202"/>
      <c r="G20" s="202"/>
      <c r="H20" s="548"/>
      <c r="I20" s="548"/>
      <c r="J20" s="548"/>
      <c r="K20" s="548"/>
      <c r="L20" s="548"/>
      <c r="M20" s="610"/>
      <c r="N20" s="547"/>
      <c r="O20" s="171"/>
      <c r="P20" s="171"/>
      <c r="Q20" s="171"/>
      <c r="R20" s="171"/>
      <c r="S20" s="171"/>
      <c r="T20" s="171"/>
      <c r="U20" s="171"/>
      <c r="V20" s="171"/>
      <c r="W20" s="171"/>
      <c r="X20" s="172"/>
    </row>
    <row r="21" spans="1:24" ht="15.75" customHeight="1" x14ac:dyDescent="0.2">
      <c r="A21" s="547"/>
      <c r="B21" s="548"/>
      <c r="C21" s="610"/>
      <c r="D21" s="202"/>
      <c r="E21" s="202"/>
      <c r="F21" s="202"/>
      <c r="G21" s="202"/>
      <c r="H21" s="548"/>
      <c r="I21" s="548"/>
      <c r="J21" s="548"/>
      <c r="K21" s="548"/>
      <c r="L21" s="548"/>
      <c r="M21" s="610"/>
      <c r="N21" s="547"/>
      <c r="O21" s="171"/>
      <c r="P21" s="171"/>
      <c r="Q21" s="171"/>
      <c r="R21" s="171"/>
      <c r="S21" s="171"/>
      <c r="T21" s="171"/>
      <c r="U21" s="171"/>
      <c r="V21" s="171"/>
      <c r="W21" s="171"/>
      <c r="X21" s="172"/>
    </row>
    <row r="22" spans="1:24" ht="15.75" customHeight="1" x14ac:dyDescent="0.2">
      <c r="A22" s="611"/>
      <c r="B22" s="568"/>
      <c r="C22" s="597"/>
      <c r="D22" s="203"/>
      <c r="E22" s="203"/>
      <c r="F22" s="203"/>
      <c r="G22" s="203"/>
      <c r="H22" s="568"/>
      <c r="I22" s="568"/>
      <c r="J22" s="568"/>
      <c r="K22" s="568"/>
      <c r="L22" s="568"/>
      <c r="M22" s="597"/>
      <c r="N22" s="547"/>
      <c r="O22" s="171"/>
      <c r="P22" s="171"/>
      <c r="Q22" s="171"/>
      <c r="R22" s="171"/>
      <c r="S22" s="171"/>
      <c r="T22" s="171"/>
      <c r="U22" s="171"/>
      <c r="V22" s="171"/>
      <c r="W22" s="171"/>
      <c r="X22" s="172"/>
    </row>
    <row r="23" spans="1:24" ht="15.75" customHeight="1" x14ac:dyDescent="0.2">
      <c r="A23" s="766"/>
      <c r="B23" s="540"/>
      <c r="C23" s="540"/>
      <c r="D23" s="540"/>
      <c r="E23" s="540"/>
      <c r="F23" s="540"/>
      <c r="G23" s="540"/>
      <c r="H23" s="540"/>
      <c r="I23" s="540"/>
      <c r="J23" s="540"/>
      <c r="K23" s="540"/>
      <c r="L23" s="540"/>
      <c r="M23" s="542"/>
      <c r="N23" s="171"/>
      <c r="O23" s="171"/>
      <c r="P23" s="171"/>
      <c r="Q23" s="171"/>
      <c r="R23" s="171"/>
      <c r="S23" s="171"/>
      <c r="T23" s="171"/>
      <c r="U23" s="171"/>
      <c r="V23" s="171"/>
      <c r="W23" s="171"/>
      <c r="X23" s="172"/>
    </row>
    <row r="24" spans="1:24" ht="15.75" customHeight="1" x14ac:dyDescent="0.25">
      <c r="A24" s="772" t="s">
        <v>45</v>
      </c>
      <c r="B24" s="540"/>
      <c r="C24" s="540"/>
      <c r="D24" s="540"/>
      <c r="E24" s="540"/>
      <c r="F24" s="540"/>
      <c r="G24" s="540"/>
      <c r="H24" s="540"/>
      <c r="I24" s="540"/>
      <c r="J24" s="540"/>
      <c r="K24" s="540"/>
      <c r="L24" s="540"/>
      <c r="M24" s="542"/>
      <c r="N24" s="171"/>
      <c r="O24" s="171"/>
      <c r="P24" s="171"/>
      <c r="Q24" s="171"/>
      <c r="R24" s="760"/>
      <c r="S24" s="548"/>
      <c r="T24" s="171"/>
      <c r="U24" s="171"/>
      <c r="V24" s="171"/>
      <c r="W24" s="171"/>
      <c r="X24" s="172"/>
    </row>
    <row r="25" spans="1:24" ht="38.25" customHeight="1" x14ac:dyDescent="0.25">
      <c r="A25" s="905" t="s">
        <v>202</v>
      </c>
      <c r="B25" s="540"/>
      <c r="C25" s="540"/>
      <c r="D25" s="540"/>
      <c r="E25" s="540"/>
      <c r="F25" s="540"/>
      <c r="G25" s="540"/>
      <c r="H25" s="540"/>
      <c r="I25" s="540"/>
      <c r="J25" s="540"/>
      <c r="K25" s="540"/>
      <c r="L25" s="540"/>
      <c r="M25" s="542"/>
      <c r="N25" s="784"/>
      <c r="O25" s="171"/>
      <c r="P25" s="171"/>
      <c r="Q25" s="171"/>
      <c r="R25" s="171"/>
      <c r="S25" s="171"/>
      <c r="T25" s="171"/>
      <c r="U25" s="171"/>
      <c r="V25" s="171"/>
      <c r="W25" s="171"/>
      <c r="X25" s="172"/>
    </row>
    <row r="26" spans="1:24" ht="81.75" customHeight="1" x14ac:dyDescent="0.25">
      <c r="A26" s="772" t="s">
        <v>46</v>
      </c>
      <c r="B26" s="540"/>
      <c r="C26" s="542"/>
      <c r="D26" s="906" t="s">
        <v>203</v>
      </c>
      <c r="E26" s="907"/>
      <c r="F26" s="907"/>
      <c r="G26" s="907"/>
      <c r="H26" s="907"/>
      <c r="I26" s="907"/>
      <c r="J26" s="907"/>
      <c r="K26" s="907"/>
      <c r="L26" s="907"/>
      <c r="M26" s="908"/>
      <c r="N26" s="548"/>
      <c r="O26" s="171"/>
      <c r="P26" s="171"/>
      <c r="Q26" s="171"/>
      <c r="R26" s="171"/>
      <c r="S26" s="171"/>
      <c r="T26" s="171"/>
      <c r="U26" s="171"/>
      <c r="V26" s="171"/>
      <c r="W26" s="171"/>
      <c r="X26" s="172"/>
    </row>
    <row r="27" spans="1:24" ht="15.75" customHeight="1" x14ac:dyDescent="0.25">
      <c r="A27" s="772" t="s">
        <v>47</v>
      </c>
      <c r="B27" s="540"/>
      <c r="C27" s="542"/>
      <c r="D27" s="777" t="s">
        <v>158</v>
      </c>
      <c r="E27" s="540"/>
      <c r="F27" s="540"/>
      <c r="G27" s="540"/>
      <c r="H27" s="540"/>
      <c r="I27" s="540"/>
      <c r="J27" s="542"/>
      <c r="K27" s="173" t="s">
        <v>49</v>
      </c>
      <c r="L27" s="777" t="s">
        <v>48</v>
      </c>
      <c r="M27" s="542"/>
      <c r="N27" s="171"/>
      <c r="O27" s="171"/>
      <c r="P27" s="171"/>
      <c r="Q27" s="171"/>
      <c r="R27" s="171"/>
      <c r="S27" s="171"/>
      <c r="T27" s="171"/>
      <c r="U27" s="171"/>
      <c r="V27" s="171"/>
      <c r="W27" s="171"/>
      <c r="X27" s="172"/>
    </row>
    <row r="28" spans="1:24" ht="15.75" customHeight="1" x14ac:dyDescent="0.25">
      <c r="A28" s="763" t="s">
        <v>204</v>
      </c>
      <c r="B28" s="545"/>
      <c r="C28" s="596"/>
      <c r="D28" s="797" t="s">
        <v>51</v>
      </c>
      <c r="E28" s="540"/>
      <c r="F28" s="540"/>
      <c r="G28" s="540"/>
      <c r="H28" s="798" t="s">
        <v>52</v>
      </c>
      <c r="I28" s="540"/>
      <c r="J28" s="540"/>
      <c r="K28" s="542"/>
      <c r="L28" s="797" t="s">
        <v>53</v>
      </c>
      <c r="M28" s="542"/>
      <c r="N28" s="171"/>
      <c r="O28" s="171"/>
      <c r="P28" s="171"/>
      <c r="Q28" s="171"/>
      <c r="R28" s="171"/>
      <c r="S28" s="171"/>
      <c r="T28" s="171"/>
      <c r="U28" s="171"/>
      <c r="V28" s="171"/>
      <c r="W28" s="171"/>
      <c r="X28" s="172"/>
    </row>
    <row r="29" spans="1:24" ht="15.75" customHeight="1" x14ac:dyDescent="0.25">
      <c r="A29" s="611"/>
      <c r="B29" s="568"/>
      <c r="C29" s="597"/>
      <c r="D29" s="799" t="s">
        <v>205</v>
      </c>
      <c r="E29" s="540"/>
      <c r="F29" s="540"/>
      <c r="G29" s="540"/>
      <c r="H29" s="794" t="s">
        <v>206</v>
      </c>
      <c r="I29" s="540"/>
      <c r="J29" s="540"/>
      <c r="K29" s="542"/>
      <c r="L29" s="800" t="s">
        <v>207</v>
      </c>
      <c r="M29" s="542"/>
      <c r="N29" s="171"/>
      <c r="O29" s="171"/>
      <c r="P29" s="171"/>
      <c r="Q29" s="171"/>
      <c r="R29" s="171"/>
      <c r="S29" s="171"/>
      <c r="T29" s="171"/>
      <c r="U29" s="171"/>
      <c r="V29" s="171"/>
      <c r="W29" s="171"/>
      <c r="X29" s="172"/>
    </row>
    <row r="30" spans="1:24" ht="15.75" customHeight="1" x14ac:dyDescent="0.2">
      <c r="A30" s="204"/>
      <c r="B30" s="174"/>
      <c r="C30" s="174"/>
      <c r="D30" s="174"/>
      <c r="E30" s="174"/>
      <c r="F30" s="174"/>
      <c r="G30" s="174"/>
      <c r="H30" s="174"/>
      <c r="I30" s="174"/>
      <c r="J30" s="174"/>
      <c r="K30" s="174"/>
      <c r="L30" s="174"/>
      <c r="M30" s="174"/>
      <c r="N30" s="202"/>
      <c r="O30" s="171"/>
      <c r="P30" s="171"/>
      <c r="Q30" s="171"/>
      <c r="R30" s="171"/>
      <c r="S30" s="171"/>
      <c r="T30" s="171"/>
      <c r="U30" s="171"/>
      <c r="V30" s="171"/>
      <c r="W30" s="171"/>
      <c r="X30" s="172"/>
    </row>
    <row r="31" spans="1:24" ht="15.75" customHeight="1" x14ac:dyDescent="0.25">
      <c r="A31" s="772" t="s">
        <v>55</v>
      </c>
      <c r="B31" s="540"/>
      <c r="C31" s="540"/>
      <c r="D31" s="540"/>
      <c r="E31" s="540"/>
      <c r="F31" s="540"/>
      <c r="G31" s="540"/>
      <c r="H31" s="540"/>
      <c r="I31" s="540"/>
      <c r="J31" s="540"/>
      <c r="K31" s="540"/>
      <c r="L31" s="540"/>
      <c r="M31" s="542"/>
      <c r="N31" s="202"/>
      <c r="O31" s="171"/>
      <c r="P31" s="171"/>
      <c r="Q31" s="171"/>
      <c r="R31" s="171"/>
      <c r="S31" s="171"/>
      <c r="T31" s="171"/>
      <c r="U31" s="171"/>
      <c r="V31" s="171"/>
      <c r="W31" s="171"/>
      <c r="X31" s="172"/>
    </row>
    <row r="32" spans="1:24" ht="15.75" customHeight="1" x14ac:dyDescent="0.25">
      <c r="A32" s="795" t="s">
        <v>56</v>
      </c>
      <c r="B32" s="540"/>
      <c r="C32" s="540"/>
      <c r="D32" s="540"/>
      <c r="E32" s="540"/>
      <c r="F32" s="540"/>
      <c r="G32" s="540"/>
      <c r="H32" s="542"/>
      <c r="I32" s="205"/>
      <c r="J32" s="763" t="s">
        <v>57</v>
      </c>
      <c r="K32" s="545"/>
      <c r="L32" s="545"/>
      <c r="M32" s="596"/>
      <c r="N32" s="206"/>
      <c r="O32" s="171"/>
      <c r="P32" s="171"/>
      <c r="Q32" s="171"/>
      <c r="R32" s="171"/>
      <c r="S32" s="171"/>
      <c r="T32" s="171"/>
      <c r="U32" s="171"/>
      <c r="V32" s="171"/>
      <c r="W32" s="171"/>
      <c r="X32" s="172"/>
    </row>
    <row r="33" spans="1:24" ht="15.75" customHeight="1" x14ac:dyDescent="0.25">
      <c r="A33" s="207" t="s">
        <v>134</v>
      </c>
      <c r="B33" s="207" t="s">
        <v>208</v>
      </c>
      <c r="C33" s="208" t="s">
        <v>60</v>
      </c>
      <c r="D33" s="208" t="s">
        <v>61</v>
      </c>
      <c r="E33" s="209" t="s">
        <v>62</v>
      </c>
      <c r="F33" s="208" t="s">
        <v>209</v>
      </c>
      <c r="G33" s="208" t="s">
        <v>210</v>
      </c>
      <c r="H33" s="210"/>
      <c r="I33" s="208" t="s">
        <v>133</v>
      </c>
      <c r="J33" s="611"/>
      <c r="K33" s="568"/>
      <c r="L33" s="568"/>
      <c r="M33" s="597"/>
      <c r="N33" s="206"/>
      <c r="O33" s="201"/>
      <c r="P33" s="201"/>
      <c r="Q33" s="201"/>
      <c r="R33" s="796"/>
      <c r="S33" s="548"/>
      <c r="T33" s="548"/>
      <c r="U33" s="548"/>
      <c r="V33" s="548"/>
      <c r="W33" s="548"/>
      <c r="X33" s="201"/>
    </row>
    <row r="34" spans="1:24" ht="15.75" customHeight="1" x14ac:dyDescent="0.25">
      <c r="A34" s="211" t="s">
        <v>211</v>
      </c>
      <c r="B34" s="212">
        <v>0.01</v>
      </c>
      <c r="C34" s="213">
        <v>0</v>
      </c>
      <c r="D34" s="213">
        <v>0</v>
      </c>
      <c r="E34" s="214"/>
      <c r="F34" s="215"/>
      <c r="G34" s="213"/>
      <c r="H34" s="210"/>
      <c r="I34" s="216" t="e">
        <f>((C34+D34+E34+F34)/G34)*100</f>
        <v>#DIV/0!</v>
      </c>
      <c r="J34" s="217"/>
      <c r="K34" s="910"/>
      <c r="L34" s="911"/>
      <c r="M34" s="912"/>
      <c r="O34" s="171"/>
      <c r="P34" s="171"/>
      <c r="Q34" s="171"/>
      <c r="R34" s="201"/>
      <c r="S34" s="201"/>
      <c r="T34" s="201"/>
      <c r="U34" s="201"/>
      <c r="V34" s="201"/>
      <c r="W34" s="201"/>
      <c r="X34" s="171"/>
    </row>
    <row r="35" spans="1:24" ht="15.75" customHeight="1" x14ac:dyDescent="0.25">
      <c r="A35" s="211" t="s">
        <v>212</v>
      </c>
      <c r="B35" s="212">
        <v>0.01</v>
      </c>
      <c r="C35" s="213">
        <v>0</v>
      </c>
      <c r="D35" s="213">
        <v>0</v>
      </c>
      <c r="E35" s="214"/>
      <c r="F35" s="215"/>
      <c r="G35" s="213"/>
      <c r="H35" s="210"/>
      <c r="I35" s="218" t="e">
        <f t="shared" ref="I35:I36" si="0">((+C35+D35+E35+F35)/G35)*100</f>
        <v>#DIV/0!</v>
      </c>
      <c r="J35" s="219"/>
      <c r="K35" s="913"/>
      <c r="L35" s="914"/>
      <c r="M35" s="915"/>
      <c r="N35" s="220"/>
      <c r="O35" s="171"/>
      <c r="P35" s="171"/>
      <c r="Q35" s="171"/>
      <c r="R35" s="171"/>
      <c r="S35" s="171"/>
      <c r="T35" s="171"/>
      <c r="U35" s="171"/>
      <c r="V35" s="171"/>
      <c r="W35" s="171"/>
      <c r="X35" s="171"/>
    </row>
    <row r="36" spans="1:24" ht="15.75" customHeight="1" x14ac:dyDescent="0.25">
      <c r="A36" s="211" t="s">
        <v>213</v>
      </c>
      <c r="B36" s="212">
        <v>0.01</v>
      </c>
      <c r="C36" s="213">
        <v>0</v>
      </c>
      <c r="D36" s="213">
        <v>0</v>
      </c>
      <c r="E36" s="214"/>
      <c r="F36" s="215"/>
      <c r="G36" s="213"/>
      <c r="H36" s="210"/>
      <c r="I36" s="218" t="e">
        <f t="shared" si="0"/>
        <v>#DIV/0!</v>
      </c>
      <c r="J36" s="219"/>
      <c r="K36" s="913"/>
      <c r="L36" s="914"/>
      <c r="M36" s="915"/>
      <c r="N36" s="220"/>
      <c r="O36" s="171"/>
      <c r="P36" s="171"/>
      <c r="Q36" s="171"/>
      <c r="R36" s="171"/>
      <c r="S36" s="171"/>
      <c r="T36" s="171"/>
      <c r="U36" s="171"/>
      <c r="V36" s="171"/>
      <c r="W36" s="171"/>
      <c r="X36" s="171"/>
    </row>
    <row r="37" spans="1:24" ht="15.75" customHeight="1" x14ac:dyDescent="0.25">
      <c r="A37" s="211" t="s">
        <v>214</v>
      </c>
      <c r="B37" s="212">
        <v>0.01</v>
      </c>
      <c r="C37" s="213"/>
      <c r="D37" s="213"/>
      <c r="E37" s="214"/>
      <c r="F37" s="221"/>
      <c r="G37" s="213"/>
      <c r="H37" s="222"/>
      <c r="I37" s="223"/>
      <c r="J37" s="219"/>
      <c r="K37" s="913"/>
      <c r="L37" s="914"/>
      <c r="M37" s="915"/>
      <c r="N37" s="220"/>
      <c r="O37" s="171"/>
      <c r="P37" s="171"/>
      <c r="Q37" s="171"/>
      <c r="R37" s="171"/>
      <c r="S37" s="171"/>
      <c r="T37" s="171"/>
      <c r="U37" s="171"/>
      <c r="V37" s="171"/>
      <c r="W37" s="171"/>
      <c r="X37" s="171"/>
    </row>
    <row r="38" spans="1:24" ht="15.75" customHeight="1" x14ac:dyDescent="0.25">
      <c r="A38" s="211" t="s">
        <v>215</v>
      </c>
      <c r="B38" s="212">
        <v>0.01</v>
      </c>
      <c r="C38" s="224"/>
      <c r="D38" s="224"/>
      <c r="E38" s="225"/>
      <c r="F38" s="224"/>
      <c r="G38" s="224"/>
      <c r="H38" s="222"/>
      <c r="I38" s="223"/>
      <c r="J38" s="219"/>
      <c r="K38" s="913"/>
      <c r="L38" s="914"/>
      <c r="M38" s="915"/>
      <c r="N38" s="220"/>
      <c r="O38" s="171"/>
      <c r="P38" s="171"/>
      <c r="Q38" s="171"/>
      <c r="R38" s="171"/>
      <c r="S38" s="171"/>
      <c r="T38" s="171"/>
      <c r="U38" s="171"/>
      <c r="V38" s="171"/>
      <c r="W38" s="171"/>
      <c r="X38" s="171"/>
    </row>
    <row r="39" spans="1:24" ht="15.75" customHeight="1" x14ac:dyDescent="0.25">
      <c r="A39" s="211" t="s">
        <v>216</v>
      </c>
      <c r="B39" s="212">
        <v>0.01</v>
      </c>
      <c r="C39" s="224"/>
      <c r="D39" s="224"/>
      <c r="E39" s="225"/>
      <c r="F39" s="224"/>
      <c r="G39" s="224"/>
      <c r="H39" s="222"/>
      <c r="I39" s="223"/>
      <c r="J39" s="219"/>
      <c r="K39" s="913"/>
      <c r="L39" s="914"/>
      <c r="M39" s="915"/>
      <c r="N39" s="220"/>
      <c r="O39" s="171"/>
      <c r="P39" s="171"/>
      <c r="Q39" s="171"/>
      <c r="R39" s="171"/>
      <c r="S39" s="171"/>
      <c r="T39" s="171"/>
      <c r="U39" s="171"/>
      <c r="V39" s="171"/>
      <c r="W39" s="171"/>
      <c r="X39" s="171"/>
    </row>
    <row r="40" spans="1:24" ht="15.75" customHeight="1" x14ac:dyDescent="0.25">
      <c r="A40" s="211" t="s">
        <v>217</v>
      </c>
      <c r="B40" s="212">
        <v>0.01</v>
      </c>
      <c r="C40" s="224"/>
      <c r="D40" s="224"/>
      <c r="E40" s="225"/>
      <c r="F40" s="224"/>
      <c r="G40" s="224"/>
      <c r="H40" s="222"/>
      <c r="I40" s="223"/>
      <c r="J40" s="219"/>
      <c r="K40" s="913"/>
      <c r="L40" s="914"/>
      <c r="M40" s="915"/>
      <c r="N40" s="220"/>
      <c r="O40" s="171"/>
      <c r="P40" s="171"/>
      <c r="Q40" s="171"/>
      <c r="R40" s="171"/>
      <c r="S40" s="171"/>
      <c r="T40" s="171"/>
      <c r="U40" s="171"/>
      <c r="V40" s="171"/>
      <c r="W40" s="171"/>
      <c r="X40" s="171"/>
    </row>
    <row r="41" spans="1:24" ht="15.75" customHeight="1" x14ac:dyDescent="0.25">
      <c r="A41" s="211" t="s">
        <v>218</v>
      </c>
      <c r="B41" s="212">
        <v>0.01</v>
      </c>
      <c r="C41" s="224"/>
      <c r="D41" s="224"/>
      <c r="E41" s="225"/>
      <c r="F41" s="224"/>
      <c r="G41" s="224"/>
      <c r="H41" s="222"/>
      <c r="I41" s="223"/>
      <c r="J41" s="219"/>
      <c r="K41" s="913"/>
      <c r="L41" s="914"/>
      <c r="M41" s="915"/>
      <c r="N41" s="220"/>
      <c r="O41" s="171"/>
      <c r="P41" s="171"/>
      <c r="Q41" s="171"/>
      <c r="R41" s="171"/>
      <c r="S41" s="171"/>
      <c r="T41" s="171"/>
      <c r="U41" s="171"/>
      <c r="V41" s="171"/>
      <c r="W41" s="171"/>
      <c r="X41" s="171"/>
    </row>
    <row r="42" spans="1:24" ht="15.75" customHeight="1" x14ac:dyDescent="0.25">
      <c r="A42" s="211" t="s">
        <v>219</v>
      </c>
      <c r="B42" s="212">
        <v>0.01</v>
      </c>
      <c r="C42" s="224"/>
      <c r="D42" s="224"/>
      <c r="E42" s="225"/>
      <c r="F42" s="224"/>
      <c r="G42" s="224"/>
      <c r="H42" s="222"/>
      <c r="I42" s="223"/>
      <c r="J42" s="219"/>
      <c r="K42" s="913"/>
      <c r="L42" s="914"/>
      <c r="M42" s="915"/>
      <c r="N42" s="220"/>
      <c r="O42" s="171"/>
      <c r="P42" s="171"/>
      <c r="Q42" s="171"/>
      <c r="R42" s="171"/>
      <c r="S42" s="171"/>
      <c r="T42" s="171"/>
      <c r="U42" s="171"/>
      <c r="V42" s="171"/>
      <c r="W42" s="171"/>
      <c r="X42" s="171"/>
    </row>
    <row r="43" spans="1:24" ht="15.75" customHeight="1" x14ac:dyDescent="0.25">
      <c r="A43" s="211" t="s">
        <v>220</v>
      </c>
      <c r="B43" s="212">
        <v>0.01</v>
      </c>
      <c r="C43" s="224"/>
      <c r="D43" s="224"/>
      <c r="E43" s="225"/>
      <c r="F43" s="224"/>
      <c r="G43" s="224"/>
      <c r="H43" s="222"/>
      <c r="I43" s="223"/>
      <c r="J43" s="219"/>
      <c r="K43" s="913"/>
      <c r="L43" s="914"/>
      <c r="M43" s="915"/>
      <c r="N43" s="220"/>
      <c r="O43" s="171"/>
      <c r="P43" s="171"/>
      <c r="Q43" s="171"/>
      <c r="R43" s="171"/>
      <c r="S43" s="171"/>
      <c r="T43" s="171"/>
      <c r="U43" s="171"/>
      <c r="V43" s="171"/>
      <c r="W43" s="171"/>
      <c r="X43" s="171"/>
    </row>
    <row r="44" spans="1:24" ht="15.75" customHeight="1" x14ac:dyDescent="0.25">
      <c r="A44" s="211" t="s">
        <v>221</v>
      </c>
      <c r="B44" s="212">
        <v>0.01</v>
      </c>
      <c r="C44" s="224"/>
      <c r="D44" s="224"/>
      <c r="E44" s="225"/>
      <c r="F44" s="224"/>
      <c r="G44" s="224"/>
      <c r="H44" s="222"/>
      <c r="I44" s="223"/>
      <c r="J44" s="219"/>
      <c r="K44" s="913"/>
      <c r="L44" s="914"/>
      <c r="M44" s="915"/>
      <c r="N44" s="220"/>
      <c r="O44" s="171"/>
      <c r="P44" s="171"/>
      <c r="Q44" s="171"/>
      <c r="R44" s="171"/>
      <c r="S44" s="171"/>
      <c r="T44" s="171"/>
      <c r="U44" s="171"/>
      <c r="V44" s="171"/>
      <c r="W44" s="171"/>
      <c r="X44" s="171"/>
    </row>
    <row r="45" spans="1:24" ht="15.75" customHeight="1" x14ac:dyDescent="0.25">
      <c r="A45" s="211" t="s">
        <v>222</v>
      </c>
      <c r="B45" s="212">
        <v>0.01</v>
      </c>
      <c r="C45" s="224"/>
      <c r="D45" s="224"/>
      <c r="E45" s="225"/>
      <c r="F45" s="224"/>
      <c r="G45" s="224"/>
      <c r="H45" s="222"/>
      <c r="I45" s="223"/>
      <c r="J45" s="219"/>
      <c r="K45" s="913"/>
      <c r="L45" s="914"/>
      <c r="M45" s="915"/>
      <c r="N45" s="220"/>
      <c r="O45" s="171"/>
      <c r="P45" s="171"/>
      <c r="Q45" s="171"/>
      <c r="R45" s="171"/>
      <c r="S45" s="171"/>
      <c r="T45" s="171"/>
      <c r="U45" s="171"/>
      <c r="V45" s="171"/>
      <c r="W45" s="171"/>
      <c r="X45" s="171"/>
    </row>
    <row r="46" spans="1:24" ht="15.75" customHeight="1" x14ac:dyDescent="0.25">
      <c r="A46" s="226" t="s">
        <v>223</v>
      </c>
      <c r="B46" s="205"/>
      <c r="C46" s="227"/>
      <c r="D46" s="224"/>
      <c r="E46" s="225"/>
      <c r="F46" s="224"/>
      <c r="G46" s="224"/>
      <c r="H46" s="222"/>
      <c r="I46" s="223"/>
      <c r="J46" s="219"/>
      <c r="K46" s="916"/>
      <c r="L46" s="917"/>
      <c r="M46" s="918"/>
      <c r="N46" s="220"/>
      <c r="O46" s="220"/>
      <c r="P46" s="171"/>
      <c r="Q46" s="171"/>
      <c r="R46" s="171"/>
      <c r="S46" s="171"/>
      <c r="T46" s="171"/>
      <c r="U46" s="171"/>
      <c r="V46" s="171"/>
      <c r="W46" s="171"/>
      <c r="X46" s="171"/>
    </row>
    <row r="47" spans="1:24" ht="15.75" customHeight="1" x14ac:dyDescent="0.2">
      <c r="A47" s="204"/>
      <c r="B47" s="228"/>
      <c r="C47" s="174"/>
      <c r="D47" s="174"/>
      <c r="E47" s="174"/>
      <c r="F47" s="174"/>
      <c r="G47" s="174"/>
      <c r="H47" s="229"/>
      <c r="I47" s="229"/>
      <c r="J47" s="229"/>
      <c r="K47" s="230"/>
      <c r="L47" s="229"/>
      <c r="M47" s="231"/>
      <c r="N47" s="171"/>
      <c r="O47" s="171"/>
      <c r="P47" s="171"/>
      <c r="Q47" s="171"/>
      <c r="R47" s="171"/>
      <c r="S47" s="171"/>
      <c r="T47" s="171"/>
      <c r="U47" s="171"/>
      <c r="V47" s="171"/>
      <c r="W47" s="171"/>
      <c r="X47" s="172"/>
    </row>
    <row r="48" spans="1:24" ht="15.75" customHeight="1" x14ac:dyDescent="0.25">
      <c r="A48" s="772" t="s">
        <v>69</v>
      </c>
      <c r="B48" s="540"/>
      <c r="C48" s="540"/>
      <c r="D48" s="540"/>
      <c r="E48" s="540"/>
      <c r="F48" s="540"/>
      <c r="G48" s="540"/>
      <c r="H48" s="540"/>
      <c r="I48" s="540"/>
      <c r="J48" s="540"/>
      <c r="K48" s="540"/>
      <c r="L48" s="540"/>
      <c r="M48" s="542"/>
      <c r="N48" s="171"/>
      <c r="O48" s="171"/>
      <c r="P48" s="171"/>
      <c r="Q48" s="171"/>
      <c r="R48" s="171"/>
      <c r="S48" s="171"/>
      <c r="T48" s="171"/>
      <c r="U48" s="171"/>
      <c r="V48" s="171"/>
      <c r="W48" s="171"/>
      <c r="X48" s="172"/>
    </row>
    <row r="49" spans="1:24" ht="12.75" x14ac:dyDescent="0.2">
      <c r="A49" s="909" t="s">
        <v>537</v>
      </c>
      <c r="B49" s="907"/>
      <c r="C49" s="907"/>
      <c r="D49" s="907"/>
      <c r="E49" s="907"/>
      <c r="F49" s="907"/>
      <c r="G49" s="907"/>
      <c r="H49" s="907"/>
      <c r="I49" s="907"/>
      <c r="J49" s="907"/>
      <c r="K49" s="907"/>
      <c r="L49" s="907"/>
      <c r="M49" s="908"/>
      <c r="N49" s="232"/>
      <c r="O49" s="171"/>
      <c r="P49" s="171"/>
      <c r="Q49" s="171"/>
      <c r="R49" s="171"/>
      <c r="S49" s="171"/>
      <c r="T49" s="171"/>
      <c r="U49" s="171"/>
      <c r="V49" s="171"/>
      <c r="W49" s="171"/>
      <c r="X49" s="172"/>
    </row>
    <row r="50" spans="1:24" ht="15.75" customHeight="1" x14ac:dyDescent="0.2">
      <c r="A50" s="801" t="s">
        <v>70</v>
      </c>
      <c r="B50" s="545"/>
      <c r="C50" s="596"/>
      <c r="D50" s="802" t="s">
        <v>71</v>
      </c>
      <c r="E50" s="545"/>
      <c r="F50" s="545"/>
      <c r="G50" s="545"/>
      <c r="H50" s="803" t="s">
        <v>224</v>
      </c>
      <c r="I50" s="545"/>
      <c r="J50" s="596"/>
      <c r="K50" s="804" t="s">
        <v>73</v>
      </c>
      <c r="L50" s="802"/>
      <c r="M50" s="596"/>
      <c r="N50" s="202"/>
      <c r="O50" s="202"/>
      <c r="P50" s="202"/>
      <c r="Q50" s="202"/>
      <c r="R50" s="202"/>
      <c r="S50" s="202"/>
      <c r="T50" s="202"/>
      <c r="U50" s="202"/>
      <c r="V50" s="202"/>
      <c r="W50" s="202"/>
      <c r="X50" s="172"/>
    </row>
    <row r="51" spans="1:24" ht="15.75" customHeight="1" x14ac:dyDescent="0.2">
      <c r="A51" s="611"/>
      <c r="B51" s="568"/>
      <c r="C51" s="597"/>
      <c r="D51" s="611"/>
      <c r="E51" s="568"/>
      <c r="F51" s="568"/>
      <c r="G51" s="568"/>
      <c r="H51" s="611"/>
      <c r="I51" s="568"/>
      <c r="J51" s="597"/>
      <c r="K51" s="585"/>
      <c r="L51" s="611"/>
      <c r="M51" s="597"/>
      <c r="N51" s="202"/>
      <c r="O51" s="202"/>
      <c r="P51" s="202"/>
      <c r="Q51" s="202"/>
      <c r="R51" s="202"/>
      <c r="S51" s="202"/>
      <c r="T51" s="202"/>
      <c r="U51" s="202"/>
      <c r="V51" s="202"/>
      <c r="W51" s="202"/>
      <c r="X51" s="172"/>
    </row>
    <row r="52" spans="1:24" ht="15.75" customHeight="1" x14ac:dyDescent="0.2">
      <c r="A52" s="805" t="s">
        <v>74</v>
      </c>
      <c r="B52" s="540"/>
      <c r="C52" s="542"/>
      <c r="D52" s="767" t="s">
        <v>225</v>
      </c>
      <c r="E52" s="540"/>
      <c r="F52" s="540"/>
      <c r="G52" s="540"/>
      <c r="H52" s="540"/>
      <c r="I52" s="540"/>
      <c r="J52" s="542"/>
      <c r="K52" s="233" t="s">
        <v>226</v>
      </c>
      <c r="L52" s="810" t="s">
        <v>227</v>
      </c>
      <c r="M52" s="542"/>
      <c r="N52" s="202"/>
      <c r="O52" s="202"/>
      <c r="P52" s="202"/>
      <c r="Q52" s="202"/>
      <c r="R52" s="202"/>
      <c r="S52" s="202"/>
      <c r="T52" s="202"/>
      <c r="U52" s="202"/>
      <c r="V52" s="202"/>
      <c r="W52" s="202"/>
      <c r="X52" s="172"/>
    </row>
    <row r="53" spans="1:24" ht="15.75" customHeight="1" x14ac:dyDescent="0.2">
      <c r="A53" s="805" t="s">
        <v>228</v>
      </c>
      <c r="B53" s="540"/>
      <c r="C53" s="542"/>
      <c r="D53" s="768" t="s">
        <v>229</v>
      </c>
      <c r="E53" s="540"/>
      <c r="F53" s="540"/>
      <c r="G53" s="540"/>
      <c r="H53" s="540"/>
      <c r="I53" s="540"/>
      <c r="J53" s="542"/>
      <c r="K53" s="233" t="s">
        <v>78</v>
      </c>
      <c r="L53" s="811"/>
      <c r="M53" s="542"/>
      <c r="N53" s="171"/>
      <c r="O53" s="171"/>
      <c r="P53" s="171"/>
      <c r="Q53" s="171"/>
      <c r="R53" s="171"/>
      <c r="S53" s="171"/>
      <c r="T53" s="171"/>
      <c r="U53" s="171"/>
      <c r="V53" s="171"/>
      <c r="W53" s="171"/>
      <c r="X53" s="172"/>
    </row>
    <row r="54" spans="1:24" ht="15.75" customHeight="1" x14ac:dyDescent="0.25">
      <c r="A54" s="812" t="s">
        <v>230</v>
      </c>
      <c r="B54" s="540"/>
      <c r="C54" s="540"/>
      <c r="D54" s="540"/>
      <c r="E54" s="540"/>
      <c r="F54" s="540"/>
      <c r="G54" s="540"/>
      <c r="H54" s="540"/>
      <c r="I54" s="540"/>
      <c r="J54" s="540"/>
      <c r="K54" s="540"/>
      <c r="L54" s="540"/>
      <c r="M54" s="542"/>
      <c r="N54" s="171"/>
      <c r="O54" s="171"/>
      <c r="P54" s="171"/>
      <c r="Q54" s="171"/>
      <c r="R54" s="171"/>
      <c r="S54" s="171"/>
      <c r="T54" s="171"/>
      <c r="U54" s="171"/>
      <c r="V54" s="171"/>
      <c r="W54" s="171"/>
      <c r="X54" s="172"/>
    </row>
    <row r="55" spans="1:24" ht="15.75" customHeight="1" x14ac:dyDescent="0.25">
      <c r="A55" s="813" t="s">
        <v>161</v>
      </c>
      <c r="B55" s="540"/>
      <c r="C55" s="540"/>
      <c r="D55" s="540"/>
      <c r="E55" s="540"/>
      <c r="F55" s="540"/>
      <c r="G55" s="540"/>
      <c r="H55" s="540"/>
      <c r="I55" s="540"/>
      <c r="J55" s="540"/>
      <c r="K55" s="540"/>
      <c r="L55" s="540"/>
      <c r="M55" s="542"/>
      <c r="N55" s="171"/>
      <c r="O55" s="171"/>
      <c r="P55" s="171"/>
      <c r="Q55" s="171"/>
      <c r="R55" s="171"/>
      <c r="S55" s="171"/>
      <c r="T55" s="171"/>
      <c r="U55" s="171"/>
      <c r="V55" s="171"/>
      <c r="W55" s="171"/>
      <c r="X55" s="172"/>
    </row>
    <row r="56" spans="1:24" ht="15.75" customHeight="1" x14ac:dyDescent="0.2">
      <c r="A56" s="806" t="s">
        <v>81</v>
      </c>
      <c r="B56" s="540"/>
      <c r="C56" s="542"/>
      <c r="D56" s="815" t="s">
        <v>231</v>
      </c>
      <c r="E56" s="540"/>
      <c r="F56" s="540"/>
      <c r="G56" s="540"/>
      <c r="H56" s="816" t="s">
        <v>232</v>
      </c>
      <c r="I56" s="540"/>
      <c r="J56" s="542"/>
      <c r="K56" s="234" t="s">
        <v>233</v>
      </c>
      <c r="L56" s="815" t="s">
        <v>232</v>
      </c>
      <c r="M56" s="542"/>
      <c r="N56" s="171"/>
      <c r="O56" s="171"/>
      <c r="P56" s="171"/>
      <c r="Q56" s="171"/>
      <c r="R56" s="171"/>
      <c r="S56" s="171"/>
      <c r="T56" s="171"/>
      <c r="U56" s="171"/>
      <c r="V56" s="171"/>
      <c r="W56" s="171"/>
      <c r="X56" s="172"/>
    </row>
    <row r="57" spans="1:24" ht="15.75" customHeight="1" x14ac:dyDescent="0.2">
      <c r="A57" s="807" t="s">
        <v>138</v>
      </c>
      <c r="B57" s="540"/>
      <c r="C57" s="542"/>
      <c r="D57" s="787"/>
      <c r="E57" s="540"/>
      <c r="F57" s="540"/>
      <c r="G57" s="540"/>
      <c r="H57" s="790"/>
      <c r="I57" s="540"/>
      <c r="J57" s="542"/>
      <c r="K57" s="235"/>
      <c r="L57" s="787"/>
      <c r="M57" s="542"/>
      <c r="N57" s="171"/>
      <c r="O57" s="171"/>
      <c r="P57" s="171"/>
      <c r="Q57" s="171"/>
      <c r="R57" s="171"/>
      <c r="S57" s="171"/>
      <c r="T57" s="171"/>
      <c r="U57" s="171"/>
      <c r="V57" s="171"/>
      <c r="W57" s="171"/>
      <c r="X57" s="172"/>
    </row>
    <row r="58" spans="1:24" ht="15.75" customHeight="1" x14ac:dyDescent="0.2">
      <c r="A58" s="807" t="s">
        <v>234</v>
      </c>
      <c r="B58" s="540"/>
      <c r="C58" s="542"/>
      <c r="D58" s="787"/>
      <c r="E58" s="540"/>
      <c r="F58" s="540"/>
      <c r="G58" s="540"/>
      <c r="H58" s="788"/>
      <c r="I58" s="540"/>
      <c r="J58" s="542"/>
      <c r="K58" s="236"/>
      <c r="L58" s="787"/>
      <c r="M58" s="542"/>
      <c r="N58" s="171"/>
      <c r="O58" s="171"/>
      <c r="P58" s="171"/>
      <c r="Q58" s="171"/>
      <c r="R58" s="171"/>
      <c r="S58" s="171"/>
      <c r="T58" s="171"/>
      <c r="U58" s="171"/>
      <c r="V58" s="171"/>
      <c r="W58" s="171"/>
      <c r="X58" s="172"/>
    </row>
    <row r="59" spans="1:24" ht="15.75" customHeight="1" x14ac:dyDescent="0.2">
      <c r="A59" s="807" t="s">
        <v>140</v>
      </c>
      <c r="B59" s="540"/>
      <c r="C59" s="542"/>
      <c r="D59" s="787"/>
      <c r="E59" s="540"/>
      <c r="F59" s="540"/>
      <c r="G59" s="540"/>
      <c r="H59" s="788"/>
      <c r="I59" s="540"/>
      <c r="J59" s="542"/>
      <c r="K59" s="235"/>
      <c r="L59" s="787"/>
      <c r="M59" s="542"/>
      <c r="N59" s="171"/>
      <c r="O59" s="171"/>
      <c r="P59" s="171"/>
      <c r="Q59" s="171"/>
      <c r="R59" s="171"/>
      <c r="S59" s="171"/>
      <c r="T59" s="171"/>
      <c r="U59" s="171"/>
      <c r="V59" s="171"/>
      <c r="W59" s="171"/>
      <c r="X59" s="172"/>
    </row>
    <row r="60" spans="1:24" ht="15.75" customHeight="1" x14ac:dyDescent="0.25">
      <c r="A60" s="807" t="s">
        <v>141</v>
      </c>
      <c r="B60" s="540"/>
      <c r="C60" s="542"/>
      <c r="D60" s="789"/>
      <c r="E60" s="540"/>
      <c r="F60" s="540"/>
      <c r="G60" s="540"/>
      <c r="H60" s="790"/>
      <c r="I60" s="540"/>
      <c r="J60" s="542"/>
      <c r="K60" s="235"/>
      <c r="L60" s="787"/>
      <c r="M60" s="542"/>
      <c r="N60" s="171"/>
      <c r="O60" s="171"/>
      <c r="P60" s="171"/>
      <c r="Q60" s="171"/>
      <c r="R60" s="171"/>
      <c r="S60" s="171"/>
      <c r="T60" s="171"/>
      <c r="U60" s="171"/>
      <c r="V60" s="171"/>
      <c r="W60" s="171"/>
      <c r="X60" s="172"/>
    </row>
    <row r="61" spans="1:24" ht="15.75" customHeight="1" x14ac:dyDescent="0.2">
      <c r="A61" s="808" t="s">
        <v>89</v>
      </c>
      <c r="B61" s="545"/>
      <c r="C61" s="596"/>
      <c r="D61" s="791"/>
      <c r="E61" s="545"/>
      <c r="F61" s="545"/>
      <c r="G61" s="545"/>
      <c r="H61" s="792"/>
      <c r="I61" s="545"/>
      <c r="J61" s="596"/>
      <c r="K61" s="793"/>
      <c r="L61" s="792"/>
      <c r="M61" s="596"/>
      <c r="N61" s="171"/>
      <c r="O61" s="171"/>
      <c r="P61" s="171"/>
      <c r="Q61" s="171"/>
      <c r="R61" s="171"/>
      <c r="S61" s="171"/>
      <c r="T61" s="171"/>
      <c r="U61" s="171"/>
      <c r="V61" s="171"/>
      <c r="W61" s="171"/>
      <c r="X61" s="172"/>
    </row>
    <row r="62" spans="1:24" ht="15.75" customHeight="1" x14ac:dyDescent="0.2">
      <c r="A62" s="547"/>
      <c r="B62" s="548"/>
      <c r="C62" s="610"/>
      <c r="D62" s="547"/>
      <c r="E62" s="548"/>
      <c r="F62" s="548"/>
      <c r="G62" s="548"/>
      <c r="H62" s="547"/>
      <c r="I62" s="548"/>
      <c r="J62" s="610"/>
      <c r="K62" s="617"/>
      <c r="L62" s="547"/>
      <c r="M62" s="610"/>
      <c r="N62" s="171"/>
      <c r="O62" s="171"/>
      <c r="P62" s="171"/>
      <c r="Q62" s="171"/>
      <c r="R62" s="171"/>
      <c r="S62" s="171"/>
      <c r="T62" s="171"/>
      <c r="U62" s="171"/>
      <c r="V62" s="171"/>
      <c r="W62" s="171"/>
      <c r="X62" s="172"/>
    </row>
    <row r="63" spans="1:24" ht="15.75" customHeight="1" x14ac:dyDescent="0.2">
      <c r="A63" s="547"/>
      <c r="B63" s="548"/>
      <c r="C63" s="610"/>
      <c r="D63" s="547"/>
      <c r="E63" s="548"/>
      <c r="F63" s="548"/>
      <c r="G63" s="548"/>
      <c r="H63" s="547"/>
      <c r="I63" s="548"/>
      <c r="J63" s="610"/>
      <c r="K63" s="617"/>
      <c r="L63" s="547"/>
      <c r="M63" s="610"/>
      <c r="N63" s="171"/>
      <c r="O63" s="171"/>
      <c r="P63" s="171"/>
      <c r="Q63" s="171"/>
      <c r="R63" s="171"/>
      <c r="S63" s="171"/>
      <c r="T63" s="171"/>
      <c r="U63" s="171"/>
      <c r="V63" s="171"/>
      <c r="W63" s="171"/>
      <c r="X63" s="172"/>
    </row>
    <row r="64" spans="1:24" ht="15.75" customHeight="1" x14ac:dyDescent="0.2">
      <c r="A64" s="611"/>
      <c r="B64" s="568"/>
      <c r="C64" s="597"/>
      <c r="D64" s="611"/>
      <c r="E64" s="568"/>
      <c r="F64" s="568"/>
      <c r="G64" s="568"/>
      <c r="H64" s="611"/>
      <c r="I64" s="568"/>
      <c r="J64" s="597"/>
      <c r="K64" s="585"/>
      <c r="L64" s="611"/>
      <c r="M64" s="597"/>
      <c r="N64" s="171"/>
      <c r="O64" s="171"/>
      <c r="P64" s="171"/>
      <c r="Q64" s="171"/>
      <c r="R64" s="171"/>
      <c r="S64" s="171"/>
      <c r="T64" s="171"/>
      <c r="U64" s="171"/>
      <c r="V64" s="171"/>
      <c r="W64" s="171"/>
      <c r="X64" s="172"/>
    </row>
    <row r="65" spans="1:24" ht="15.75" customHeight="1" x14ac:dyDescent="0.2">
      <c r="A65" s="809" t="s">
        <v>90</v>
      </c>
      <c r="B65" s="540"/>
      <c r="C65" s="542"/>
      <c r="D65" s="785"/>
      <c r="E65" s="540"/>
      <c r="F65" s="540"/>
      <c r="G65" s="540"/>
      <c r="H65" s="786"/>
      <c r="I65" s="540"/>
      <c r="J65" s="542"/>
      <c r="K65" s="237"/>
      <c r="L65" s="814"/>
      <c r="M65" s="542"/>
      <c r="N65" s="171"/>
      <c r="O65" s="171"/>
      <c r="P65" s="171"/>
      <c r="Q65" s="171"/>
      <c r="R65" s="171"/>
      <c r="S65" s="171"/>
      <c r="T65" s="171"/>
      <c r="U65" s="171"/>
      <c r="V65" s="171"/>
      <c r="W65" s="171"/>
      <c r="X65" s="172"/>
    </row>
    <row r="66" spans="1:24" ht="15.75" customHeight="1" x14ac:dyDescent="0.2">
      <c r="A66" s="171"/>
      <c r="B66" s="171"/>
      <c r="C66" s="171"/>
      <c r="D66" s="171"/>
      <c r="E66" s="171"/>
      <c r="F66" s="171"/>
      <c r="G66" s="171"/>
      <c r="H66" s="171"/>
      <c r="I66" s="171"/>
      <c r="J66" s="171"/>
      <c r="K66" s="171"/>
      <c r="L66" s="171"/>
      <c r="M66" s="171"/>
      <c r="N66" s="171"/>
      <c r="O66" s="171"/>
      <c r="P66" s="171"/>
      <c r="Q66" s="171"/>
      <c r="R66" s="171"/>
      <c r="S66" s="171"/>
      <c r="T66" s="171"/>
      <c r="U66" s="171"/>
      <c r="V66" s="171"/>
      <c r="W66" s="171"/>
      <c r="X66" s="172"/>
    </row>
    <row r="67" spans="1:24" ht="15.75" customHeight="1" x14ac:dyDescent="0.2">
      <c r="A67" s="171"/>
      <c r="B67" s="171"/>
      <c r="C67" s="171"/>
      <c r="D67" s="171"/>
      <c r="E67" s="171"/>
      <c r="F67" s="171"/>
      <c r="G67" s="171"/>
      <c r="H67" s="171"/>
      <c r="I67" s="171"/>
      <c r="J67" s="171"/>
      <c r="K67" s="171"/>
      <c r="L67" s="171"/>
      <c r="M67" s="171"/>
      <c r="N67" s="171"/>
      <c r="O67" s="171"/>
      <c r="P67" s="171"/>
      <c r="Q67" s="171"/>
      <c r="R67" s="171"/>
      <c r="S67" s="171"/>
      <c r="T67" s="171"/>
      <c r="U67" s="171"/>
      <c r="V67" s="171"/>
      <c r="W67" s="171"/>
      <c r="X67" s="172"/>
    </row>
    <row r="68" spans="1:24" ht="15.75" customHeight="1" x14ac:dyDescent="0.2">
      <c r="A68" s="171"/>
      <c r="B68" s="171"/>
      <c r="C68" s="171"/>
      <c r="D68" s="171"/>
      <c r="E68" s="171"/>
      <c r="F68" s="171"/>
      <c r="G68" s="171"/>
      <c r="H68" s="171"/>
      <c r="I68" s="171"/>
      <c r="J68" s="171"/>
      <c r="K68" s="171"/>
      <c r="L68" s="171"/>
      <c r="M68" s="171"/>
      <c r="N68" s="171"/>
      <c r="O68" s="171"/>
      <c r="P68" s="171"/>
      <c r="Q68" s="171"/>
      <c r="R68" s="171"/>
      <c r="S68" s="171"/>
      <c r="T68" s="171"/>
      <c r="U68" s="171"/>
      <c r="V68" s="171"/>
      <c r="W68" s="171"/>
      <c r="X68" s="172"/>
    </row>
    <row r="69" spans="1:24" ht="15.75" customHeight="1" x14ac:dyDescent="0.2">
      <c r="A69" s="171"/>
      <c r="B69" s="171"/>
      <c r="C69" s="171"/>
      <c r="D69" s="171"/>
      <c r="E69" s="171"/>
      <c r="F69" s="171"/>
      <c r="G69" s="171"/>
      <c r="H69" s="171"/>
      <c r="I69" s="171"/>
      <c r="J69" s="171"/>
      <c r="K69" s="171"/>
      <c r="L69" s="171"/>
      <c r="M69" s="171"/>
      <c r="N69" s="171"/>
      <c r="O69" s="171"/>
      <c r="P69" s="171"/>
      <c r="Q69" s="171"/>
      <c r="R69" s="171"/>
      <c r="S69" s="171"/>
      <c r="T69" s="171"/>
      <c r="U69" s="171"/>
      <c r="V69" s="171"/>
      <c r="W69" s="171"/>
      <c r="X69" s="172"/>
    </row>
    <row r="70" spans="1:24" ht="15.75" customHeight="1" x14ac:dyDescent="0.2">
      <c r="A70" s="171"/>
      <c r="B70" s="171"/>
      <c r="C70" s="171"/>
      <c r="D70" s="171"/>
      <c r="E70" s="171"/>
      <c r="F70" s="171"/>
      <c r="G70" s="171"/>
      <c r="H70" s="171"/>
      <c r="I70" s="171"/>
      <c r="J70" s="171"/>
      <c r="K70" s="171"/>
      <c r="L70" s="171"/>
      <c r="M70" s="171"/>
      <c r="N70" s="171"/>
      <c r="O70" s="171"/>
      <c r="P70" s="171"/>
      <c r="Q70" s="171"/>
      <c r="R70" s="171"/>
      <c r="S70" s="171"/>
      <c r="T70" s="171"/>
      <c r="U70" s="171"/>
      <c r="V70" s="171"/>
      <c r="W70" s="171"/>
      <c r="X70" s="172"/>
    </row>
    <row r="71" spans="1:24" ht="15.75" customHeight="1" x14ac:dyDescent="0.2">
      <c r="A71" s="171"/>
      <c r="B71" s="171"/>
      <c r="C71" s="171"/>
      <c r="D71" s="171"/>
      <c r="E71" s="171"/>
      <c r="F71" s="171"/>
      <c r="G71" s="171"/>
      <c r="H71" s="171"/>
      <c r="I71" s="171"/>
      <c r="J71" s="171"/>
      <c r="K71" s="171"/>
      <c r="L71" s="171"/>
      <c r="M71" s="171"/>
      <c r="N71" s="171"/>
      <c r="O71" s="171"/>
      <c r="P71" s="171"/>
      <c r="Q71" s="171"/>
      <c r="R71" s="171"/>
      <c r="S71" s="171"/>
      <c r="T71" s="171"/>
      <c r="U71" s="171"/>
      <c r="V71" s="171"/>
      <c r="W71" s="171"/>
      <c r="X71" s="172"/>
    </row>
    <row r="72" spans="1:24" ht="15.75" customHeight="1" x14ac:dyDescent="0.2">
      <c r="A72" s="171"/>
      <c r="B72" s="171"/>
      <c r="C72" s="171"/>
      <c r="D72" s="171"/>
      <c r="E72" s="171"/>
      <c r="F72" s="171"/>
      <c r="G72" s="171"/>
      <c r="H72" s="171"/>
      <c r="I72" s="171"/>
      <c r="J72" s="171"/>
      <c r="K72" s="171"/>
      <c r="L72" s="171"/>
      <c r="M72" s="171"/>
      <c r="N72" s="171"/>
      <c r="O72" s="171"/>
      <c r="P72" s="171"/>
      <c r="Q72" s="171"/>
      <c r="R72" s="171"/>
      <c r="S72" s="171"/>
      <c r="T72" s="171"/>
      <c r="U72" s="171"/>
      <c r="V72" s="171"/>
      <c r="W72" s="171"/>
      <c r="X72" s="172"/>
    </row>
    <row r="73" spans="1:24" ht="15.75" customHeight="1" x14ac:dyDescent="0.2">
      <c r="A73" s="171"/>
      <c r="B73" s="171"/>
      <c r="C73" s="171"/>
      <c r="D73" s="171"/>
      <c r="E73" s="171"/>
      <c r="F73" s="171"/>
      <c r="G73" s="171"/>
      <c r="H73" s="171"/>
      <c r="I73" s="171"/>
      <c r="J73" s="171"/>
      <c r="K73" s="171"/>
      <c r="L73" s="171"/>
      <c r="M73" s="171"/>
      <c r="N73" s="171"/>
      <c r="O73" s="171"/>
      <c r="P73" s="171"/>
      <c r="Q73" s="171"/>
      <c r="R73" s="171"/>
      <c r="S73" s="171"/>
      <c r="T73" s="171"/>
      <c r="U73" s="171"/>
      <c r="V73" s="171"/>
      <c r="W73" s="171"/>
      <c r="X73" s="172"/>
    </row>
    <row r="74" spans="1:24" ht="15.75" customHeight="1" x14ac:dyDescent="0.2">
      <c r="A74" s="171"/>
      <c r="B74" s="171"/>
      <c r="C74" s="171"/>
      <c r="D74" s="171"/>
      <c r="E74" s="171"/>
      <c r="F74" s="171"/>
      <c r="G74" s="171"/>
      <c r="H74" s="171"/>
      <c r="I74" s="171"/>
      <c r="J74" s="171"/>
      <c r="K74" s="171"/>
      <c r="L74" s="171"/>
      <c r="M74" s="171"/>
      <c r="N74" s="171"/>
      <c r="O74" s="171"/>
      <c r="P74" s="171"/>
      <c r="Q74" s="171"/>
      <c r="R74" s="171"/>
      <c r="S74" s="171"/>
      <c r="T74" s="171"/>
      <c r="U74" s="171"/>
      <c r="V74" s="171"/>
      <c r="W74" s="171"/>
      <c r="X74" s="172"/>
    </row>
    <row r="75" spans="1:24" ht="15.75" customHeight="1" x14ac:dyDescent="0.2">
      <c r="A75" s="171"/>
      <c r="B75" s="171"/>
      <c r="C75" s="171"/>
      <c r="D75" s="171"/>
      <c r="E75" s="171"/>
      <c r="F75" s="171"/>
      <c r="G75" s="171"/>
      <c r="H75" s="171"/>
      <c r="I75" s="171"/>
      <c r="J75" s="171"/>
      <c r="K75" s="171"/>
      <c r="L75" s="171"/>
      <c r="M75" s="171"/>
      <c r="N75" s="171"/>
      <c r="O75" s="171"/>
      <c r="P75" s="171"/>
      <c r="Q75" s="171"/>
      <c r="R75" s="171"/>
      <c r="S75" s="171"/>
      <c r="T75" s="171"/>
      <c r="U75" s="171"/>
      <c r="V75" s="171"/>
      <c r="W75" s="171"/>
      <c r="X75" s="172"/>
    </row>
    <row r="76" spans="1:24" ht="15.75" customHeight="1" x14ac:dyDescent="0.2">
      <c r="A76" s="171"/>
      <c r="B76" s="171"/>
      <c r="C76" s="171"/>
      <c r="D76" s="171"/>
      <c r="E76" s="171"/>
      <c r="F76" s="171"/>
      <c r="G76" s="171"/>
      <c r="H76" s="171"/>
      <c r="I76" s="171"/>
      <c r="J76" s="171"/>
      <c r="K76" s="171"/>
      <c r="L76" s="171"/>
      <c r="M76" s="171"/>
      <c r="N76" s="171"/>
      <c r="O76" s="171"/>
      <c r="P76" s="171"/>
      <c r="Q76" s="171"/>
      <c r="R76" s="171"/>
      <c r="S76" s="171"/>
      <c r="T76" s="171"/>
      <c r="U76" s="171"/>
      <c r="V76" s="171"/>
      <c r="W76" s="171"/>
      <c r="X76" s="172"/>
    </row>
    <row r="77" spans="1:24" ht="15.75" customHeight="1" x14ac:dyDescent="0.2">
      <c r="A77" s="171"/>
      <c r="B77" s="171"/>
      <c r="C77" s="171"/>
      <c r="D77" s="171"/>
      <c r="E77" s="171"/>
      <c r="F77" s="171"/>
      <c r="G77" s="171"/>
      <c r="H77" s="171"/>
      <c r="I77" s="171"/>
      <c r="J77" s="171"/>
      <c r="K77" s="171"/>
      <c r="L77" s="171"/>
      <c r="M77" s="171"/>
      <c r="N77" s="171"/>
      <c r="O77" s="171"/>
      <c r="P77" s="171"/>
      <c r="Q77" s="171"/>
      <c r="R77" s="171"/>
      <c r="S77" s="171"/>
      <c r="T77" s="171"/>
      <c r="U77" s="171"/>
      <c r="V77" s="171"/>
      <c r="W77" s="171"/>
      <c r="X77" s="172"/>
    </row>
    <row r="78" spans="1:24" ht="15.75" customHeight="1" x14ac:dyDescent="0.2">
      <c r="A78" s="171"/>
      <c r="B78" s="171"/>
      <c r="C78" s="171"/>
      <c r="D78" s="171"/>
      <c r="E78" s="171"/>
      <c r="F78" s="171"/>
      <c r="G78" s="171"/>
      <c r="H78" s="171"/>
      <c r="I78" s="171"/>
      <c r="J78" s="171"/>
      <c r="K78" s="171"/>
      <c r="L78" s="171"/>
      <c r="M78" s="171"/>
      <c r="N78" s="171"/>
      <c r="O78" s="171"/>
      <c r="P78" s="171"/>
      <c r="Q78" s="171"/>
      <c r="R78" s="171"/>
      <c r="S78" s="171"/>
      <c r="T78" s="171"/>
      <c r="U78" s="171"/>
      <c r="V78" s="171"/>
      <c r="W78" s="171"/>
      <c r="X78" s="172"/>
    </row>
    <row r="79" spans="1:24" ht="15.75" customHeight="1" x14ac:dyDescent="0.2">
      <c r="A79" s="171"/>
      <c r="B79" s="171"/>
      <c r="C79" s="171"/>
      <c r="D79" s="171"/>
      <c r="E79" s="171"/>
      <c r="F79" s="171"/>
      <c r="G79" s="171"/>
      <c r="H79" s="171"/>
      <c r="I79" s="171"/>
      <c r="J79" s="171"/>
      <c r="K79" s="171"/>
      <c r="L79" s="171"/>
      <c r="M79" s="171"/>
      <c r="N79" s="171"/>
      <c r="O79" s="171"/>
      <c r="P79" s="171"/>
      <c r="Q79" s="171"/>
      <c r="R79" s="171"/>
      <c r="S79" s="171"/>
      <c r="T79" s="171"/>
      <c r="U79" s="171"/>
      <c r="V79" s="171"/>
      <c r="W79" s="171"/>
      <c r="X79" s="172"/>
    </row>
    <row r="80" spans="1:24" ht="15.75" customHeight="1" x14ac:dyDescent="0.2">
      <c r="A80" s="238" t="s">
        <v>94</v>
      </c>
      <c r="B80" s="171"/>
      <c r="C80" s="171"/>
      <c r="D80" s="171"/>
      <c r="E80" s="171"/>
      <c r="F80" s="171"/>
      <c r="G80" s="171"/>
      <c r="H80" s="171"/>
      <c r="I80" s="171"/>
      <c r="J80" s="171"/>
      <c r="K80" s="171"/>
      <c r="L80" s="171"/>
      <c r="M80" s="171"/>
      <c r="N80" s="171"/>
      <c r="O80" s="171"/>
      <c r="P80" s="171"/>
      <c r="Q80" s="171"/>
      <c r="R80" s="171"/>
      <c r="S80" s="171"/>
      <c r="T80" s="171"/>
      <c r="U80" s="171"/>
      <c r="V80" s="171"/>
      <c r="W80" s="171"/>
      <c r="X80" s="172"/>
    </row>
    <row r="81" spans="1:24" ht="15.75" customHeight="1" x14ac:dyDescent="0.2">
      <c r="A81" s="238" t="s">
        <v>95</v>
      </c>
      <c r="B81" s="171"/>
      <c r="C81" s="171"/>
      <c r="D81" s="171"/>
      <c r="E81" s="171"/>
      <c r="F81" s="171"/>
      <c r="G81" s="171"/>
      <c r="H81" s="171"/>
      <c r="I81" s="171"/>
      <c r="J81" s="171"/>
      <c r="K81" s="171"/>
      <c r="L81" s="171"/>
      <c r="M81" s="171"/>
      <c r="N81" s="171"/>
      <c r="O81" s="171"/>
      <c r="P81" s="171"/>
      <c r="Q81" s="171"/>
      <c r="R81" s="171"/>
      <c r="S81" s="171"/>
      <c r="T81" s="171"/>
      <c r="U81" s="171"/>
      <c r="V81" s="171"/>
      <c r="W81" s="171"/>
      <c r="X81" s="172"/>
    </row>
    <row r="82" spans="1:24" ht="15.75" customHeight="1" x14ac:dyDescent="0.2">
      <c r="A82" s="238" t="s">
        <v>64</v>
      </c>
      <c r="B82" s="171"/>
      <c r="C82" s="171"/>
      <c r="D82" s="171"/>
      <c r="E82" s="171"/>
      <c r="F82" s="171"/>
      <c r="G82" s="171"/>
      <c r="H82" s="171"/>
      <c r="I82" s="171"/>
      <c r="J82" s="171"/>
      <c r="K82" s="171"/>
      <c r="L82" s="171"/>
      <c r="M82" s="171"/>
      <c r="N82" s="171"/>
      <c r="O82" s="171"/>
      <c r="P82" s="171"/>
      <c r="Q82" s="171"/>
      <c r="R82" s="171"/>
      <c r="S82" s="171"/>
      <c r="T82" s="171"/>
      <c r="U82" s="171"/>
      <c r="V82" s="171"/>
      <c r="W82" s="171"/>
      <c r="X82" s="172"/>
    </row>
    <row r="83" spans="1:24" ht="15.75" customHeight="1" x14ac:dyDescent="0.2">
      <c r="A83" s="238" t="s">
        <v>96</v>
      </c>
      <c r="B83" s="171"/>
      <c r="C83" s="171"/>
      <c r="D83" s="171"/>
      <c r="E83" s="171"/>
      <c r="F83" s="171"/>
      <c r="G83" s="171"/>
      <c r="H83" s="171"/>
      <c r="I83" s="171"/>
      <c r="J83" s="171"/>
      <c r="K83" s="171"/>
      <c r="L83" s="171"/>
      <c r="M83" s="171"/>
      <c r="N83" s="171"/>
      <c r="O83" s="171"/>
      <c r="P83" s="171"/>
      <c r="Q83" s="171"/>
      <c r="R83" s="171"/>
      <c r="S83" s="171"/>
      <c r="T83" s="171"/>
      <c r="U83" s="171"/>
      <c r="V83" s="171"/>
      <c r="W83" s="171"/>
      <c r="X83" s="172"/>
    </row>
    <row r="84" spans="1:24" ht="15.75" customHeight="1" x14ac:dyDescent="0.2">
      <c r="A84" s="171"/>
      <c r="B84" s="171"/>
      <c r="C84" s="171"/>
      <c r="D84" s="171"/>
      <c r="E84" s="171"/>
      <c r="F84" s="171"/>
      <c r="G84" s="171"/>
      <c r="H84" s="171"/>
      <c r="I84" s="171"/>
      <c r="J84" s="171"/>
      <c r="K84" s="171"/>
      <c r="L84" s="171"/>
      <c r="M84" s="171"/>
      <c r="N84" s="171"/>
      <c r="O84" s="171"/>
      <c r="P84" s="171"/>
      <c r="Q84" s="171"/>
      <c r="R84" s="171"/>
      <c r="S84" s="171"/>
      <c r="T84" s="171"/>
      <c r="U84" s="171"/>
      <c r="V84" s="171"/>
      <c r="W84" s="171"/>
      <c r="X84" s="172"/>
    </row>
    <row r="85" spans="1:24" ht="15.75" customHeight="1" x14ac:dyDescent="0.2">
      <c r="A85" s="171"/>
      <c r="B85" s="171"/>
      <c r="C85" s="171"/>
      <c r="D85" s="171"/>
      <c r="E85" s="171"/>
      <c r="F85" s="171"/>
      <c r="G85" s="171"/>
      <c r="H85" s="171"/>
      <c r="I85" s="171"/>
      <c r="J85" s="171"/>
      <c r="K85" s="171"/>
      <c r="L85" s="171"/>
      <c r="M85" s="171"/>
      <c r="N85" s="171"/>
      <c r="O85" s="171"/>
      <c r="P85" s="171"/>
      <c r="Q85" s="171"/>
      <c r="R85" s="171"/>
      <c r="S85" s="171"/>
      <c r="T85" s="171"/>
      <c r="U85" s="171"/>
      <c r="V85" s="171"/>
      <c r="W85" s="171"/>
      <c r="X85" s="172"/>
    </row>
    <row r="86" spans="1:24" ht="15.75" customHeight="1" x14ac:dyDescent="0.2">
      <c r="A86" s="171"/>
      <c r="B86" s="171"/>
      <c r="C86" s="171"/>
      <c r="D86" s="171"/>
      <c r="E86" s="171"/>
      <c r="F86" s="171"/>
      <c r="G86" s="171"/>
      <c r="H86" s="171"/>
      <c r="I86" s="171"/>
      <c r="J86" s="171"/>
      <c r="K86" s="171"/>
      <c r="L86" s="171"/>
      <c r="M86" s="171"/>
      <c r="N86" s="171"/>
      <c r="O86" s="171"/>
      <c r="P86" s="171"/>
      <c r="Q86" s="171"/>
      <c r="R86" s="171"/>
      <c r="S86" s="171"/>
      <c r="T86" s="171"/>
      <c r="U86" s="171"/>
      <c r="V86" s="171"/>
      <c r="W86" s="171"/>
      <c r="X86" s="172"/>
    </row>
    <row r="87" spans="1:24" ht="15.75" customHeight="1" x14ac:dyDescent="0.2">
      <c r="A87" s="171"/>
      <c r="B87" s="171"/>
      <c r="C87" s="171"/>
      <c r="D87" s="171"/>
      <c r="E87" s="171"/>
      <c r="F87" s="171"/>
      <c r="G87" s="171"/>
      <c r="H87" s="171"/>
      <c r="I87" s="171"/>
      <c r="J87" s="171"/>
      <c r="K87" s="171"/>
      <c r="L87" s="171"/>
      <c r="M87" s="171"/>
      <c r="N87" s="171"/>
      <c r="O87" s="171"/>
      <c r="P87" s="171"/>
      <c r="Q87" s="171"/>
      <c r="R87" s="171"/>
      <c r="S87" s="171"/>
      <c r="T87" s="171"/>
      <c r="U87" s="171"/>
      <c r="V87" s="171"/>
      <c r="W87" s="171"/>
      <c r="X87" s="172"/>
    </row>
    <row r="88" spans="1:24" ht="15.75" customHeight="1" x14ac:dyDescent="0.2">
      <c r="A88" s="171"/>
      <c r="B88" s="171"/>
      <c r="C88" s="171"/>
      <c r="D88" s="171"/>
      <c r="E88" s="171"/>
      <c r="F88" s="171"/>
      <c r="G88" s="171"/>
      <c r="H88" s="171"/>
      <c r="I88" s="171"/>
      <c r="J88" s="171"/>
      <c r="K88" s="171"/>
      <c r="L88" s="171"/>
      <c r="M88" s="171"/>
      <c r="N88" s="171"/>
      <c r="O88" s="171"/>
      <c r="P88" s="171"/>
      <c r="Q88" s="171"/>
      <c r="R88" s="171"/>
      <c r="S88" s="171"/>
      <c r="T88" s="171"/>
      <c r="U88" s="171"/>
      <c r="V88" s="171"/>
      <c r="W88" s="171"/>
      <c r="X88" s="172"/>
    </row>
    <row r="89" spans="1:24" ht="15.75" customHeight="1" x14ac:dyDescent="0.2">
      <c r="A89" s="171"/>
      <c r="B89" s="171"/>
      <c r="C89" s="171"/>
      <c r="D89" s="171"/>
      <c r="E89" s="171"/>
      <c r="F89" s="171"/>
      <c r="G89" s="171"/>
      <c r="H89" s="171"/>
      <c r="I89" s="171"/>
      <c r="J89" s="171"/>
      <c r="K89" s="171"/>
      <c r="L89" s="171"/>
      <c r="M89" s="171"/>
      <c r="N89" s="171"/>
      <c r="O89" s="171"/>
      <c r="P89" s="171"/>
      <c r="Q89" s="171"/>
      <c r="R89" s="171"/>
      <c r="S89" s="171"/>
      <c r="T89" s="171"/>
      <c r="U89" s="171"/>
      <c r="V89" s="171"/>
      <c r="W89" s="171"/>
      <c r="X89" s="172"/>
    </row>
    <row r="90" spans="1:24" ht="15.75" customHeight="1" x14ac:dyDescent="0.2">
      <c r="A90" s="171"/>
      <c r="B90" s="171"/>
      <c r="C90" s="171"/>
      <c r="D90" s="171"/>
      <c r="E90" s="171"/>
      <c r="F90" s="171"/>
      <c r="G90" s="171"/>
      <c r="H90" s="171"/>
      <c r="I90" s="171"/>
      <c r="J90" s="171"/>
      <c r="K90" s="171"/>
      <c r="L90" s="171"/>
      <c r="M90" s="171"/>
      <c r="N90" s="171"/>
      <c r="O90" s="171"/>
      <c r="P90" s="171"/>
      <c r="Q90" s="171"/>
      <c r="R90" s="171"/>
      <c r="S90" s="171"/>
      <c r="T90" s="171"/>
      <c r="U90" s="171"/>
      <c r="V90" s="171"/>
      <c r="W90" s="171"/>
      <c r="X90" s="172"/>
    </row>
    <row r="91" spans="1:24" ht="15.75" customHeight="1" x14ac:dyDescent="0.2">
      <c r="A91" s="171"/>
      <c r="B91" s="171"/>
      <c r="C91" s="171"/>
      <c r="D91" s="171"/>
      <c r="E91" s="171"/>
      <c r="F91" s="171"/>
      <c r="G91" s="171"/>
      <c r="H91" s="171"/>
      <c r="I91" s="171"/>
      <c r="J91" s="171"/>
      <c r="K91" s="171"/>
      <c r="L91" s="171"/>
      <c r="M91" s="171"/>
      <c r="N91" s="171"/>
      <c r="O91" s="171"/>
      <c r="P91" s="171"/>
      <c r="Q91" s="171"/>
      <c r="R91" s="171"/>
      <c r="S91" s="171"/>
      <c r="T91" s="171"/>
      <c r="U91" s="171"/>
      <c r="V91" s="171"/>
      <c r="W91" s="171"/>
      <c r="X91" s="172"/>
    </row>
    <row r="92" spans="1:24" ht="15.75" customHeight="1" x14ac:dyDescent="0.2">
      <c r="A92" s="171"/>
      <c r="B92" s="171"/>
      <c r="C92" s="171"/>
      <c r="D92" s="171"/>
      <c r="E92" s="171"/>
      <c r="F92" s="171"/>
      <c r="G92" s="171"/>
      <c r="H92" s="171"/>
      <c r="I92" s="171"/>
      <c r="J92" s="171"/>
      <c r="K92" s="171"/>
      <c r="L92" s="171"/>
      <c r="M92" s="171"/>
      <c r="N92" s="171"/>
      <c r="O92" s="171"/>
      <c r="P92" s="171"/>
      <c r="Q92" s="171"/>
      <c r="R92" s="171"/>
      <c r="S92" s="171"/>
      <c r="T92" s="171"/>
      <c r="U92" s="171"/>
      <c r="V92" s="171"/>
      <c r="W92" s="171"/>
      <c r="X92" s="172"/>
    </row>
    <row r="93" spans="1:24" ht="15.75" customHeight="1" x14ac:dyDescent="0.2">
      <c r="A93" s="171"/>
      <c r="B93" s="171"/>
      <c r="C93" s="171"/>
      <c r="D93" s="171"/>
      <c r="E93" s="171"/>
      <c r="F93" s="171"/>
      <c r="G93" s="171"/>
      <c r="H93" s="171"/>
      <c r="I93" s="171"/>
      <c r="J93" s="171"/>
      <c r="K93" s="171"/>
      <c r="L93" s="171"/>
      <c r="M93" s="171"/>
      <c r="N93" s="171"/>
      <c r="O93" s="171"/>
      <c r="P93" s="171"/>
      <c r="Q93" s="171"/>
      <c r="R93" s="171"/>
      <c r="S93" s="171"/>
      <c r="T93" s="171"/>
      <c r="U93" s="171"/>
      <c r="V93" s="171"/>
      <c r="W93" s="171"/>
      <c r="X93" s="172"/>
    </row>
    <row r="94" spans="1:24" ht="15.75" customHeight="1" x14ac:dyDescent="0.2">
      <c r="A94" s="171"/>
      <c r="B94" s="171"/>
      <c r="C94" s="171"/>
      <c r="D94" s="171"/>
      <c r="E94" s="171"/>
      <c r="F94" s="171"/>
      <c r="G94" s="171"/>
      <c r="H94" s="171"/>
      <c r="I94" s="171"/>
      <c r="J94" s="171"/>
      <c r="K94" s="171"/>
      <c r="L94" s="171"/>
      <c r="M94" s="171"/>
      <c r="N94" s="171"/>
      <c r="O94" s="171"/>
      <c r="P94" s="171"/>
      <c r="Q94" s="171"/>
      <c r="R94" s="171"/>
      <c r="S94" s="171"/>
      <c r="T94" s="171"/>
      <c r="U94" s="171"/>
      <c r="V94" s="171"/>
      <c r="W94" s="171"/>
      <c r="X94" s="172"/>
    </row>
    <row r="95" spans="1:24" ht="15.75" customHeight="1" x14ac:dyDescent="0.2">
      <c r="A95" s="171"/>
      <c r="B95" s="171"/>
      <c r="C95" s="171"/>
      <c r="D95" s="171"/>
      <c r="E95" s="171"/>
      <c r="F95" s="171"/>
      <c r="G95" s="171"/>
      <c r="H95" s="171"/>
      <c r="I95" s="171"/>
      <c r="J95" s="171"/>
      <c r="K95" s="171"/>
      <c r="L95" s="171"/>
      <c r="M95" s="171"/>
      <c r="N95" s="171"/>
      <c r="O95" s="171"/>
      <c r="P95" s="171"/>
      <c r="Q95" s="171"/>
      <c r="R95" s="171"/>
      <c r="S95" s="171"/>
      <c r="T95" s="171"/>
      <c r="U95" s="171"/>
      <c r="V95" s="171"/>
      <c r="W95" s="171"/>
      <c r="X95" s="172"/>
    </row>
    <row r="96" spans="1:24" ht="15.75" customHeight="1" x14ac:dyDescent="0.2">
      <c r="A96" s="171"/>
      <c r="B96" s="171"/>
      <c r="C96" s="171"/>
      <c r="D96" s="171"/>
      <c r="E96" s="171"/>
      <c r="F96" s="171"/>
      <c r="G96" s="171"/>
      <c r="H96" s="171"/>
      <c r="I96" s="171"/>
      <c r="J96" s="171"/>
      <c r="K96" s="171"/>
      <c r="L96" s="171"/>
      <c r="M96" s="171"/>
      <c r="N96" s="171"/>
      <c r="O96" s="171"/>
      <c r="P96" s="171"/>
      <c r="Q96" s="171"/>
      <c r="R96" s="171"/>
      <c r="S96" s="171"/>
      <c r="T96" s="171"/>
      <c r="U96" s="171"/>
      <c r="V96" s="171"/>
      <c r="W96" s="171"/>
      <c r="X96" s="172"/>
    </row>
    <row r="97" spans="1:24" ht="15.75" customHeight="1" x14ac:dyDescent="0.2">
      <c r="A97" s="171"/>
      <c r="B97" s="171"/>
      <c r="C97" s="171"/>
      <c r="D97" s="171"/>
      <c r="E97" s="171"/>
      <c r="F97" s="171"/>
      <c r="G97" s="171"/>
      <c r="H97" s="171"/>
      <c r="I97" s="171"/>
      <c r="J97" s="171"/>
      <c r="K97" s="171"/>
      <c r="L97" s="171"/>
      <c r="M97" s="171"/>
      <c r="N97" s="171"/>
      <c r="O97" s="171"/>
      <c r="P97" s="171"/>
      <c r="Q97" s="171"/>
      <c r="R97" s="171"/>
      <c r="S97" s="171"/>
      <c r="T97" s="171"/>
      <c r="U97" s="171"/>
      <c r="V97" s="171"/>
      <c r="W97" s="171"/>
      <c r="X97" s="172"/>
    </row>
    <row r="98" spans="1:24" ht="15.75" customHeight="1" x14ac:dyDescent="0.2">
      <c r="A98" s="171"/>
      <c r="B98" s="171"/>
      <c r="C98" s="171"/>
      <c r="D98" s="171"/>
      <c r="E98" s="171"/>
      <c r="F98" s="171"/>
      <c r="G98" s="171"/>
      <c r="H98" s="171"/>
      <c r="I98" s="171"/>
      <c r="J98" s="171"/>
      <c r="K98" s="171"/>
      <c r="L98" s="171"/>
      <c r="M98" s="171"/>
      <c r="N98" s="171"/>
      <c r="O98" s="171"/>
      <c r="P98" s="171"/>
      <c r="Q98" s="171"/>
      <c r="R98" s="171"/>
      <c r="S98" s="171"/>
      <c r="T98" s="171"/>
      <c r="U98" s="171"/>
      <c r="V98" s="171"/>
      <c r="W98" s="171"/>
      <c r="X98" s="172"/>
    </row>
    <row r="99" spans="1:24" ht="15.75" customHeight="1" x14ac:dyDescent="0.2">
      <c r="A99" s="171"/>
      <c r="B99" s="171"/>
      <c r="C99" s="171"/>
      <c r="D99" s="171"/>
      <c r="E99" s="171"/>
      <c r="F99" s="171"/>
      <c r="G99" s="171"/>
      <c r="H99" s="171"/>
      <c r="I99" s="171"/>
      <c r="J99" s="171"/>
      <c r="K99" s="171"/>
      <c r="L99" s="171"/>
      <c r="M99" s="171"/>
      <c r="N99" s="171"/>
      <c r="O99" s="171"/>
      <c r="P99" s="171"/>
      <c r="Q99" s="171"/>
      <c r="R99" s="171"/>
      <c r="S99" s="171"/>
      <c r="T99" s="171"/>
      <c r="U99" s="171"/>
      <c r="V99" s="171"/>
      <c r="W99" s="171"/>
      <c r="X99" s="172"/>
    </row>
    <row r="100" spans="1:24" ht="15.75" customHeight="1" x14ac:dyDescent="0.2">
      <c r="A100" s="171"/>
      <c r="B100" s="171"/>
      <c r="C100" s="171"/>
      <c r="D100" s="171"/>
      <c r="E100" s="171"/>
      <c r="F100" s="171"/>
      <c r="G100" s="171"/>
      <c r="H100" s="171"/>
      <c r="I100" s="171"/>
      <c r="J100" s="171"/>
      <c r="K100" s="171"/>
      <c r="L100" s="171"/>
      <c r="M100" s="171"/>
      <c r="N100" s="171"/>
      <c r="O100" s="171"/>
      <c r="P100" s="171"/>
      <c r="Q100" s="171"/>
      <c r="R100" s="171"/>
      <c r="S100" s="171"/>
      <c r="T100" s="171"/>
      <c r="U100" s="171"/>
      <c r="V100" s="171"/>
      <c r="W100" s="171"/>
      <c r="X100" s="172"/>
    </row>
    <row r="101" spans="1:24" ht="15.75" customHeight="1" x14ac:dyDescent="0.2">
      <c r="A101" s="171"/>
      <c r="B101" s="171"/>
      <c r="C101" s="171"/>
      <c r="D101" s="171"/>
      <c r="E101" s="171"/>
      <c r="F101" s="171"/>
      <c r="G101" s="171"/>
      <c r="H101" s="171"/>
      <c r="I101" s="171"/>
      <c r="J101" s="171"/>
      <c r="K101" s="171"/>
      <c r="L101" s="171"/>
      <c r="M101" s="171"/>
      <c r="N101" s="171"/>
      <c r="O101" s="171"/>
      <c r="P101" s="171"/>
      <c r="Q101" s="171"/>
      <c r="R101" s="171"/>
      <c r="S101" s="171"/>
      <c r="T101" s="171"/>
      <c r="U101" s="171"/>
      <c r="V101" s="171"/>
      <c r="W101" s="171"/>
      <c r="X101" s="172"/>
    </row>
    <row r="102" spans="1:24" ht="15.75" customHeight="1" x14ac:dyDescent="0.2">
      <c r="A102" s="171"/>
      <c r="B102" s="171"/>
      <c r="C102" s="171"/>
      <c r="D102" s="171"/>
      <c r="E102" s="171"/>
      <c r="F102" s="171"/>
      <c r="G102" s="171"/>
      <c r="H102" s="171"/>
      <c r="I102" s="171"/>
      <c r="J102" s="171"/>
      <c r="K102" s="171"/>
      <c r="L102" s="171"/>
      <c r="M102" s="171"/>
      <c r="N102" s="171"/>
      <c r="O102" s="171"/>
      <c r="P102" s="171"/>
      <c r="Q102" s="171"/>
      <c r="R102" s="171"/>
      <c r="S102" s="171"/>
      <c r="T102" s="171"/>
      <c r="U102" s="171"/>
      <c r="V102" s="171"/>
      <c r="W102" s="171"/>
      <c r="X102" s="172"/>
    </row>
    <row r="103" spans="1:24" ht="15.75" customHeight="1" x14ac:dyDescent="0.2">
      <c r="A103" s="171"/>
      <c r="B103" s="171"/>
      <c r="C103" s="171"/>
      <c r="D103" s="171"/>
      <c r="E103" s="171"/>
      <c r="F103" s="171"/>
      <c r="G103" s="171"/>
      <c r="H103" s="171"/>
      <c r="I103" s="171"/>
      <c r="J103" s="171"/>
      <c r="K103" s="171"/>
      <c r="L103" s="171"/>
      <c r="M103" s="171"/>
      <c r="N103" s="171"/>
      <c r="O103" s="171"/>
      <c r="P103" s="171"/>
      <c r="Q103" s="171"/>
      <c r="R103" s="171"/>
      <c r="S103" s="171"/>
      <c r="T103" s="171"/>
      <c r="U103" s="171"/>
      <c r="V103" s="171"/>
      <c r="W103" s="171"/>
      <c r="X103" s="172"/>
    </row>
    <row r="104" spans="1:24" ht="15.75" customHeight="1" x14ac:dyDescent="0.2">
      <c r="A104" s="171"/>
      <c r="B104" s="171"/>
      <c r="C104" s="171"/>
      <c r="D104" s="171"/>
      <c r="E104" s="171"/>
      <c r="F104" s="171"/>
      <c r="G104" s="171"/>
      <c r="H104" s="171"/>
      <c r="I104" s="171"/>
      <c r="J104" s="171"/>
      <c r="K104" s="171"/>
      <c r="L104" s="171"/>
      <c r="M104" s="171"/>
      <c r="N104" s="171"/>
      <c r="O104" s="171"/>
      <c r="P104" s="171"/>
      <c r="Q104" s="171"/>
      <c r="R104" s="171"/>
      <c r="S104" s="171"/>
      <c r="T104" s="171"/>
      <c r="U104" s="171"/>
      <c r="V104" s="171"/>
      <c r="W104" s="171"/>
      <c r="X104" s="172"/>
    </row>
    <row r="105" spans="1:24" ht="15.75" customHeight="1" x14ac:dyDescent="0.2">
      <c r="A105" s="171"/>
      <c r="B105" s="171"/>
      <c r="C105" s="171"/>
      <c r="D105" s="171"/>
      <c r="E105" s="171"/>
      <c r="F105" s="171"/>
      <c r="G105" s="171"/>
      <c r="H105" s="171"/>
      <c r="I105" s="171"/>
      <c r="J105" s="171"/>
      <c r="K105" s="171"/>
      <c r="L105" s="171"/>
      <c r="M105" s="171"/>
      <c r="N105" s="171"/>
      <c r="O105" s="171"/>
      <c r="P105" s="171"/>
      <c r="Q105" s="171"/>
      <c r="R105" s="171"/>
      <c r="S105" s="171"/>
      <c r="T105" s="171"/>
      <c r="U105" s="171"/>
      <c r="V105" s="171"/>
      <c r="W105" s="171"/>
      <c r="X105" s="172"/>
    </row>
    <row r="106" spans="1:24" ht="15.75" customHeight="1" x14ac:dyDescent="0.2">
      <c r="A106" s="171"/>
      <c r="B106" s="171"/>
      <c r="C106" s="171"/>
      <c r="D106" s="171"/>
      <c r="E106" s="171"/>
      <c r="F106" s="171"/>
      <c r="G106" s="171"/>
      <c r="H106" s="171"/>
      <c r="I106" s="171"/>
      <c r="J106" s="171"/>
      <c r="K106" s="171"/>
      <c r="L106" s="171"/>
      <c r="M106" s="171"/>
      <c r="N106" s="171"/>
      <c r="O106" s="171"/>
      <c r="P106" s="171"/>
      <c r="Q106" s="171"/>
      <c r="R106" s="171"/>
      <c r="S106" s="171"/>
      <c r="T106" s="171"/>
      <c r="U106" s="171"/>
      <c r="V106" s="171"/>
      <c r="W106" s="171"/>
      <c r="X106" s="172"/>
    </row>
    <row r="107" spans="1:24" ht="15.75" customHeight="1" x14ac:dyDescent="0.2">
      <c r="A107" s="171"/>
      <c r="B107" s="171"/>
      <c r="C107" s="171"/>
      <c r="D107" s="171"/>
      <c r="E107" s="171"/>
      <c r="F107" s="171"/>
      <c r="G107" s="171"/>
      <c r="H107" s="171"/>
      <c r="I107" s="171"/>
      <c r="J107" s="171"/>
      <c r="K107" s="171"/>
      <c r="L107" s="171"/>
      <c r="M107" s="171"/>
      <c r="N107" s="171"/>
      <c r="O107" s="171"/>
      <c r="P107" s="171"/>
      <c r="Q107" s="171"/>
      <c r="R107" s="171"/>
      <c r="S107" s="171"/>
      <c r="T107" s="171"/>
      <c r="U107" s="171"/>
      <c r="V107" s="171"/>
      <c r="W107" s="171"/>
      <c r="X107" s="172"/>
    </row>
    <row r="108" spans="1:24" ht="15.75" customHeight="1" x14ac:dyDescent="0.2">
      <c r="A108" s="171"/>
      <c r="B108" s="171"/>
      <c r="C108" s="171"/>
      <c r="D108" s="171"/>
      <c r="E108" s="171"/>
      <c r="F108" s="171"/>
      <c r="G108" s="171"/>
      <c r="H108" s="171"/>
      <c r="I108" s="171"/>
      <c r="J108" s="171"/>
      <c r="K108" s="171"/>
      <c r="L108" s="171"/>
      <c r="M108" s="171"/>
      <c r="N108" s="171"/>
      <c r="O108" s="171"/>
      <c r="P108" s="171"/>
      <c r="Q108" s="171"/>
      <c r="R108" s="171"/>
      <c r="S108" s="171"/>
      <c r="T108" s="171"/>
      <c r="U108" s="171"/>
      <c r="V108" s="171"/>
      <c r="W108" s="171"/>
      <c r="X108" s="172"/>
    </row>
    <row r="109" spans="1:24" ht="15.75" customHeight="1" x14ac:dyDescent="0.2">
      <c r="A109" s="171"/>
      <c r="B109" s="171"/>
      <c r="C109" s="171"/>
      <c r="D109" s="171"/>
      <c r="E109" s="171"/>
      <c r="F109" s="171"/>
      <c r="G109" s="171"/>
      <c r="H109" s="171"/>
      <c r="I109" s="171"/>
      <c r="J109" s="171"/>
      <c r="K109" s="171"/>
      <c r="L109" s="171"/>
      <c r="M109" s="171"/>
      <c r="N109" s="171"/>
      <c r="O109" s="171"/>
      <c r="P109" s="171"/>
      <c r="Q109" s="171"/>
      <c r="R109" s="171"/>
      <c r="S109" s="171"/>
      <c r="T109" s="171"/>
      <c r="U109" s="171"/>
      <c r="V109" s="171"/>
      <c r="W109" s="171"/>
      <c r="X109" s="172"/>
    </row>
    <row r="110" spans="1:24" ht="15.75" customHeight="1" x14ac:dyDescent="0.2">
      <c r="A110" s="171"/>
      <c r="B110" s="171"/>
      <c r="C110" s="171"/>
      <c r="D110" s="171"/>
      <c r="E110" s="171"/>
      <c r="F110" s="171"/>
      <c r="G110" s="171"/>
      <c r="H110" s="171"/>
      <c r="I110" s="171"/>
      <c r="J110" s="171"/>
      <c r="K110" s="171"/>
      <c r="L110" s="171"/>
      <c r="M110" s="171"/>
      <c r="N110" s="171"/>
      <c r="O110" s="171"/>
      <c r="P110" s="171"/>
      <c r="Q110" s="171"/>
      <c r="R110" s="171"/>
      <c r="S110" s="171"/>
      <c r="T110" s="171"/>
      <c r="U110" s="171"/>
      <c r="V110" s="171"/>
      <c r="W110" s="171"/>
      <c r="X110" s="172"/>
    </row>
    <row r="111" spans="1:24" ht="15.75" customHeight="1" x14ac:dyDescent="0.2">
      <c r="A111" s="171"/>
      <c r="B111" s="171"/>
      <c r="C111" s="171"/>
      <c r="D111" s="171"/>
      <c r="E111" s="171"/>
      <c r="F111" s="171"/>
      <c r="G111" s="171"/>
      <c r="H111" s="171"/>
      <c r="I111" s="171"/>
      <c r="J111" s="171"/>
      <c r="K111" s="171"/>
      <c r="L111" s="171"/>
      <c r="M111" s="171"/>
      <c r="N111" s="171"/>
      <c r="O111" s="171"/>
      <c r="P111" s="171"/>
      <c r="Q111" s="171"/>
      <c r="R111" s="171"/>
      <c r="S111" s="171"/>
      <c r="T111" s="171"/>
      <c r="U111" s="171"/>
      <c r="V111" s="171"/>
      <c r="W111" s="171"/>
      <c r="X111" s="172"/>
    </row>
    <row r="112" spans="1:24" ht="15.75" customHeight="1" x14ac:dyDescent="0.2">
      <c r="A112" s="171"/>
      <c r="B112" s="171"/>
      <c r="C112" s="171"/>
      <c r="D112" s="171"/>
      <c r="E112" s="171"/>
      <c r="F112" s="171"/>
      <c r="G112" s="171"/>
      <c r="H112" s="171"/>
      <c r="I112" s="171"/>
      <c r="J112" s="171"/>
      <c r="K112" s="171"/>
      <c r="L112" s="171"/>
      <c r="M112" s="171"/>
      <c r="N112" s="171"/>
      <c r="O112" s="171"/>
      <c r="P112" s="171"/>
      <c r="Q112" s="171"/>
      <c r="R112" s="171"/>
      <c r="S112" s="171"/>
      <c r="T112" s="171"/>
      <c r="U112" s="171"/>
      <c r="V112" s="171"/>
      <c r="W112" s="171"/>
      <c r="X112" s="172"/>
    </row>
    <row r="113" spans="1:24" ht="15.75" customHeight="1" x14ac:dyDescent="0.2">
      <c r="A113" s="171"/>
      <c r="B113" s="171"/>
      <c r="C113" s="171"/>
      <c r="D113" s="171"/>
      <c r="E113" s="171"/>
      <c r="F113" s="171"/>
      <c r="G113" s="171"/>
      <c r="H113" s="171"/>
      <c r="I113" s="171"/>
      <c r="J113" s="171"/>
      <c r="K113" s="171"/>
      <c r="L113" s="171"/>
      <c r="M113" s="171"/>
      <c r="N113" s="171"/>
      <c r="O113" s="171"/>
      <c r="P113" s="171"/>
      <c r="Q113" s="171"/>
      <c r="R113" s="171"/>
      <c r="S113" s="171"/>
      <c r="T113" s="171"/>
      <c r="U113" s="171"/>
      <c r="V113" s="171"/>
      <c r="W113" s="171"/>
      <c r="X113" s="172"/>
    </row>
    <row r="114" spans="1:24" ht="15.75" customHeight="1" x14ac:dyDescent="0.2">
      <c r="A114" s="171"/>
      <c r="B114" s="171"/>
      <c r="C114" s="171"/>
      <c r="D114" s="171"/>
      <c r="E114" s="171"/>
      <c r="F114" s="171"/>
      <c r="G114" s="171"/>
      <c r="H114" s="171"/>
      <c r="I114" s="171"/>
      <c r="J114" s="171"/>
      <c r="K114" s="171"/>
      <c r="L114" s="171"/>
      <c r="M114" s="171"/>
      <c r="N114" s="171"/>
      <c r="O114" s="171"/>
      <c r="P114" s="171"/>
      <c r="Q114" s="171"/>
      <c r="R114" s="171"/>
      <c r="S114" s="171"/>
      <c r="T114" s="171"/>
      <c r="U114" s="171"/>
      <c r="V114" s="171"/>
      <c r="W114" s="171"/>
      <c r="X114" s="172"/>
    </row>
    <row r="115" spans="1:24" ht="15.75" customHeight="1" x14ac:dyDescent="0.2">
      <c r="A115" s="171"/>
      <c r="B115" s="171"/>
      <c r="C115" s="171"/>
      <c r="D115" s="171"/>
      <c r="E115" s="171"/>
      <c r="F115" s="171"/>
      <c r="G115" s="171"/>
      <c r="H115" s="171"/>
      <c r="I115" s="171"/>
      <c r="J115" s="171"/>
      <c r="K115" s="171"/>
      <c r="L115" s="171"/>
      <c r="M115" s="171"/>
      <c r="N115" s="171"/>
      <c r="O115" s="171"/>
      <c r="P115" s="171"/>
      <c r="Q115" s="171"/>
      <c r="R115" s="171"/>
      <c r="S115" s="171"/>
      <c r="T115" s="171"/>
      <c r="U115" s="171"/>
      <c r="V115" s="171"/>
      <c r="W115" s="171"/>
      <c r="X115" s="172"/>
    </row>
    <row r="116" spans="1:24" ht="15.75" customHeight="1" x14ac:dyDescent="0.2">
      <c r="A116" s="171"/>
      <c r="B116" s="171"/>
      <c r="C116" s="171"/>
      <c r="D116" s="171"/>
      <c r="E116" s="171"/>
      <c r="F116" s="171"/>
      <c r="G116" s="171"/>
      <c r="H116" s="171"/>
      <c r="I116" s="171"/>
      <c r="J116" s="171"/>
      <c r="K116" s="171"/>
      <c r="L116" s="171"/>
      <c r="M116" s="171"/>
      <c r="N116" s="171"/>
      <c r="O116" s="171"/>
      <c r="P116" s="171"/>
      <c r="Q116" s="171"/>
      <c r="R116" s="171"/>
      <c r="S116" s="171"/>
      <c r="T116" s="171"/>
      <c r="U116" s="171"/>
      <c r="V116" s="171"/>
      <c r="W116" s="171"/>
      <c r="X116" s="172"/>
    </row>
    <row r="117" spans="1:24" ht="15.75" customHeight="1" x14ac:dyDescent="0.2">
      <c r="A117" s="232" t="s">
        <v>235</v>
      </c>
      <c r="B117" s="171"/>
      <c r="C117" s="171"/>
      <c r="D117" s="171"/>
      <c r="E117" s="171"/>
      <c r="F117" s="171"/>
      <c r="G117" s="171"/>
      <c r="H117" s="171"/>
      <c r="I117" s="171"/>
      <c r="J117" s="171"/>
      <c r="K117" s="171"/>
      <c r="L117" s="171"/>
      <c r="M117" s="171"/>
      <c r="N117" s="171"/>
      <c r="O117" s="171"/>
      <c r="P117" s="171"/>
      <c r="Q117" s="171"/>
      <c r="R117" s="171"/>
      <c r="S117" s="171"/>
      <c r="T117" s="171"/>
      <c r="U117" s="171"/>
      <c r="V117" s="171"/>
      <c r="W117" s="171"/>
      <c r="X117" s="172"/>
    </row>
    <row r="118" spans="1:24" ht="15.75" customHeight="1" x14ac:dyDescent="0.2">
      <c r="A118" s="171" t="s">
        <v>98</v>
      </c>
      <c r="B118" s="171"/>
      <c r="C118" s="171"/>
      <c r="D118" s="171"/>
      <c r="E118" s="171"/>
      <c r="F118" s="171"/>
      <c r="G118" s="171"/>
      <c r="H118" s="171"/>
      <c r="I118" s="171"/>
      <c r="J118" s="171"/>
      <c r="K118" s="171"/>
      <c r="L118" s="171"/>
      <c r="M118" s="171"/>
      <c r="N118" s="171"/>
      <c r="O118" s="171"/>
      <c r="P118" s="171"/>
      <c r="Q118" s="171"/>
      <c r="R118" s="171"/>
      <c r="S118" s="171"/>
      <c r="T118" s="171"/>
      <c r="U118" s="171"/>
      <c r="V118" s="171"/>
      <c r="W118" s="171"/>
      <c r="X118" s="172"/>
    </row>
    <row r="119" spans="1:24" ht="15.75" customHeight="1" x14ac:dyDescent="0.2">
      <c r="A119" s="171" t="s">
        <v>99</v>
      </c>
      <c r="B119" s="171"/>
      <c r="C119" s="171"/>
      <c r="D119" s="171"/>
      <c r="E119" s="171"/>
      <c r="F119" s="171"/>
      <c r="G119" s="171"/>
      <c r="H119" s="171"/>
      <c r="I119" s="171"/>
      <c r="J119" s="171"/>
      <c r="K119" s="171"/>
      <c r="L119" s="171"/>
      <c r="M119" s="171"/>
      <c r="N119" s="171"/>
      <c r="O119" s="171"/>
      <c r="P119" s="171"/>
      <c r="Q119" s="171"/>
      <c r="R119" s="171"/>
      <c r="S119" s="171"/>
      <c r="T119" s="171"/>
      <c r="U119" s="171"/>
      <c r="V119" s="171"/>
      <c r="W119" s="171"/>
      <c r="X119" s="172"/>
    </row>
    <row r="120" spans="1:24" ht="15.75" customHeight="1" x14ac:dyDescent="0.2">
      <c r="A120" s="171" t="s">
        <v>16</v>
      </c>
      <c r="B120" s="171"/>
      <c r="C120" s="171"/>
      <c r="D120" s="171"/>
      <c r="E120" s="171"/>
      <c r="F120" s="171"/>
      <c r="G120" s="171"/>
      <c r="H120" s="171"/>
      <c r="I120" s="171"/>
      <c r="J120" s="171"/>
      <c r="K120" s="171"/>
      <c r="L120" s="171"/>
      <c r="M120" s="171"/>
      <c r="N120" s="171"/>
      <c r="O120" s="171"/>
      <c r="P120" s="171"/>
      <c r="Q120" s="171"/>
      <c r="R120" s="171"/>
      <c r="S120" s="171"/>
      <c r="T120" s="171"/>
      <c r="U120" s="171"/>
      <c r="V120" s="171"/>
      <c r="W120" s="171"/>
      <c r="X120" s="172"/>
    </row>
    <row r="121" spans="1:24" ht="15.75" customHeight="1" x14ac:dyDescent="0.2">
      <c r="A121" s="171" t="s">
        <v>100</v>
      </c>
      <c r="B121" s="171"/>
      <c r="C121" s="171"/>
      <c r="D121" s="171"/>
      <c r="E121" s="171"/>
      <c r="F121" s="171"/>
      <c r="G121" s="171"/>
      <c r="H121" s="171"/>
      <c r="I121" s="171"/>
      <c r="J121" s="171"/>
      <c r="K121" s="171"/>
      <c r="L121" s="171"/>
      <c r="M121" s="171"/>
      <c r="N121" s="171"/>
      <c r="O121" s="171"/>
      <c r="P121" s="171"/>
      <c r="Q121" s="171"/>
      <c r="R121" s="171"/>
      <c r="S121" s="171"/>
      <c r="T121" s="171"/>
      <c r="U121" s="171"/>
      <c r="V121" s="171"/>
      <c r="W121" s="171"/>
      <c r="X121" s="172"/>
    </row>
    <row r="122" spans="1:24" ht="15.75" customHeight="1" x14ac:dyDescent="0.2">
      <c r="A122" s="171" t="s">
        <v>101</v>
      </c>
      <c r="B122" s="171"/>
      <c r="C122" s="171"/>
      <c r="D122" s="171"/>
      <c r="E122" s="171"/>
      <c r="F122" s="171"/>
      <c r="G122" s="171"/>
      <c r="H122" s="171"/>
      <c r="I122" s="171"/>
      <c r="J122" s="171"/>
      <c r="K122" s="171"/>
      <c r="L122" s="171"/>
      <c r="M122" s="171"/>
      <c r="N122" s="171"/>
      <c r="O122" s="171"/>
      <c r="P122" s="171"/>
      <c r="Q122" s="171"/>
      <c r="R122" s="171"/>
      <c r="S122" s="171"/>
      <c r="T122" s="171"/>
      <c r="U122" s="171"/>
      <c r="V122" s="171"/>
      <c r="W122" s="171"/>
      <c r="X122" s="172"/>
    </row>
    <row r="123" spans="1:24" ht="15.75" customHeight="1" x14ac:dyDescent="0.2">
      <c r="A123" s="171"/>
      <c r="B123" s="171"/>
      <c r="C123" s="171"/>
      <c r="D123" s="171"/>
      <c r="E123" s="171"/>
      <c r="F123" s="171"/>
      <c r="G123" s="171"/>
      <c r="H123" s="171"/>
      <c r="I123" s="171"/>
      <c r="J123" s="171"/>
      <c r="K123" s="171"/>
      <c r="L123" s="171"/>
      <c r="M123" s="171"/>
      <c r="N123" s="171"/>
      <c r="O123" s="171"/>
      <c r="P123" s="171"/>
      <c r="Q123" s="171"/>
      <c r="R123" s="171"/>
      <c r="S123" s="171"/>
      <c r="T123" s="171"/>
      <c r="U123" s="171"/>
      <c r="V123" s="171"/>
      <c r="W123" s="171"/>
      <c r="X123" s="172"/>
    </row>
    <row r="124" spans="1:24" ht="15.75" customHeight="1" x14ac:dyDescent="0.2">
      <c r="A124" s="171"/>
      <c r="B124" s="171" t="s">
        <v>102</v>
      </c>
      <c r="C124" s="171"/>
      <c r="D124" s="171"/>
      <c r="E124" s="171"/>
      <c r="F124" s="171"/>
      <c r="G124" s="171"/>
      <c r="H124" s="171"/>
      <c r="I124" s="171"/>
      <c r="J124" s="171"/>
      <c r="K124" s="171"/>
      <c r="L124" s="171"/>
      <c r="M124" s="171"/>
      <c r="N124" s="171"/>
      <c r="O124" s="171"/>
      <c r="P124" s="171"/>
      <c r="Q124" s="171"/>
      <c r="R124" s="171"/>
      <c r="S124" s="171"/>
      <c r="T124" s="171"/>
      <c r="U124" s="171"/>
      <c r="V124" s="171"/>
      <c r="W124" s="171"/>
      <c r="X124" s="172"/>
    </row>
    <row r="125" spans="1:24" ht="15.75" customHeight="1" x14ac:dyDescent="0.2">
      <c r="A125" s="171"/>
      <c r="B125" s="171" t="s">
        <v>103</v>
      </c>
      <c r="C125" s="171"/>
      <c r="D125" s="171"/>
      <c r="E125" s="171"/>
      <c r="F125" s="171"/>
      <c r="G125" s="171"/>
      <c r="H125" s="171"/>
      <c r="I125" s="171"/>
      <c r="J125" s="171"/>
      <c r="K125" s="171"/>
      <c r="L125" s="171"/>
      <c r="M125" s="171"/>
      <c r="N125" s="171"/>
      <c r="O125" s="171"/>
      <c r="P125" s="171"/>
      <c r="Q125" s="171"/>
      <c r="R125" s="171"/>
      <c r="S125" s="171"/>
      <c r="T125" s="171"/>
      <c r="U125" s="171"/>
      <c r="V125" s="171"/>
      <c r="W125" s="171"/>
      <c r="X125" s="172"/>
    </row>
    <row r="126" spans="1:24" ht="15.75" customHeight="1" x14ac:dyDescent="0.2">
      <c r="A126" s="171"/>
      <c r="B126" s="171" t="s">
        <v>7</v>
      </c>
      <c r="C126" s="171"/>
      <c r="D126" s="171"/>
      <c r="E126" s="171"/>
      <c r="F126" s="171"/>
      <c r="G126" s="171"/>
      <c r="H126" s="171"/>
      <c r="I126" s="171"/>
      <c r="J126" s="171"/>
      <c r="K126" s="171"/>
      <c r="L126" s="171"/>
      <c r="M126" s="171"/>
      <c r="N126" s="171"/>
      <c r="O126" s="171"/>
      <c r="P126" s="171"/>
      <c r="Q126" s="171"/>
      <c r="R126" s="171"/>
      <c r="S126" s="171"/>
      <c r="T126" s="171"/>
      <c r="U126" s="171"/>
      <c r="V126" s="171"/>
      <c r="W126" s="171"/>
      <c r="X126" s="172"/>
    </row>
    <row r="127" spans="1:24" ht="15.75" customHeight="1" x14ac:dyDescent="0.2">
      <c r="A127" s="171" t="s">
        <v>104</v>
      </c>
      <c r="B127" s="171" t="s">
        <v>105</v>
      </c>
      <c r="C127" s="171"/>
      <c r="D127" s="171"/>
      <c r="E127" s="171"/>
      <c r="F127" s="171"/>
      <c r="G127" s="171"/>
      <c r="H127" s="171"/>
      <c r="I127" s="171"/>
      <c r="J127" s="171"/>
      <c r="K127" s="171"/>
      <c r="L127" s="171"/>
      <c r="M127" s="171"/>
      <c r="N127" s="171"/>
      <c r="O127" s="171"/>
      <c r="P127" s="171"/>
      <c r="Q127" s="171"/>
      <c r="R127" s="171"/>
      <c r="S127" s="171"/>
      <c r="T127" s="171"/>
      <c r="U127" s="171"/>
      <c r="V127" s="171"/>
      <c r="W127" s="171"/>
      <c r="X127" s="172"/>
    </row>
    <row r="128" spans="1:24" ht="15.75" customHeight="1" x14ac:dyDescent="0.2">
      <c r="A128" s="171" t="s">
        <v>236</v>
      </c>
      <c r="B128" s="171" t="s">
        <v>107</v>
      </c>
      <c r="C128" s="171"/>
      <c r="D128" s="171"/>
      <c r="E128" s="171"/>
      <c r="F128" s="171"/>
      <c r="G128" s="171"/>
      <c r="H128" s="171"/>
      <c r="I128" s="171"/>
      <c r="J128" s="171"/>
      <c r="K128" s="171"/>
      <c r="L128" s="171"/>
      <c r="M128" s="171"/>
      <c r="N128" s="171"/>
      <c r="O128" s="171"/>
      <c r="P128" s="171"/>
      <c r="Q128" s="171"/>
      <c r="R128" s="171"/>
      <c r="S128" s="171"/>
      <c r="T128" s="171"/>
      <c r="U128" s="171"/>
      <c r="V128" s="171"/>
      <c r="W128" s="171"/>
      <c r="X128" s="172"/>
    </row>
    <row r="129" spans="1:24" ht="15.75" customHeight="1" x14ac:dyDescent="0.2">
      <c r="A129" s="171" t="s">
        <v>18</v>
      </c>
      <c r="B129" s="171" t="s">
        <v>108</v>
      </c>
      <c r="C129" s="171"/>
      <c r="D129" s="171"/>
      <c r="E129" s="171"/>
      <c r="F129" s="171"/>
      <c r="G129" s="171"/>
      <c r="H129" s="171"/>
      <c r="I129" s="171"/>
      <c r="J129" s="171"/>
      <c r="K129" s="171"/>
      <c r="L129" s="171"/>
      <c r="M129" s="171"/>
      <c r="N129" s="171"/>
      <c r="O129" s="171"/>
      <c r="P129" s="171"/>
      <c r="Q129" s="171"/>
      <c r="R129" s="171"/>
      <c r="S129" s="171"/>
      <c r="T129" s="171"/>
      <c r="U129" s="171"/>
      <c r="V129" s="171"/>
      <c r="W129" s="171"/>
      <c r="X129" s="172"/>
    </row>
    <row r="130" spans="1:24" ht="15.75" customHeight="1" x14ac:dyDescent="0.2">
      <c r="A130" s="171" t="s">
        <v>195</v>
      </c>
      <c r="B130" s="171" t="s">
        <v>109</v>
      </c>
      <c r="C130" s="171"/>
      <c r="D130" s="171"/>
      <c r="E130" s="171"/>
      <c r="F130" s="171"/>
      <c r="G130" s="171"/>
      <c r="H130" s="171"/>
      <c r="I130" s="171"/>
      <c r="J130" s="171"/>
      <c r="K130" s="171"/>
      <c r="L130" s="171"/>
      <c r="M130" s="171"/>
      <c r="N130" s="171"/>
      <c r="O130" s="171"/>
      <c r="P130" s="171"/>
      <c r="Q130" s="171"/>
      <c r="R130" s="171"/>
      <c r="S130" s="171"/>
      <c r="T130" s="171"/>
      <c r="U130" s="171"/>
      <c r="V130" s="171"/>
      <c r="W130" s="171"/>
      <c r="X130" s="172"/>
    </row>
    <row r="131" spans="1:24" ht="15.75" customHeight="1" x14ac:dyDescent="0.2">
      <c r="A131" s="171" t="s">
        <v>110</v>
      </c>
      <c r="B131" s="171" t="s">
        <v>111</v>
      </c>
      <c r="C131" s="171"/>
      <c r="D131" s="171"/>
      <c r="E131" s="171"/>
      <c r="F131" s="171"/>
      <c r="G131" s="171"/>
      <c r="H131" s="171"/>
      <c r="I131" s="171"/>
      <c r="J131" s="171"/>
      <c r="K131" s="171"/>
      <c r="L131" s="171"/>
      <c r="M131" s="171"/>
      <c r="N131" s="171"/>
      <c r="O131" s="171"/>
      <c r="P131" s="171"/>
      <c r="Q131" s="171"/>
      <c r="R131" s="171"/>
      <c r="S131" s="171"/>
      <c r="T131" s="171"/>
      <c r="U131" s="171"/>
      <c r="V131" s="171"/>
      <c r="W131" s="171"/>
      <c r="X131" s="172"/>
    </row>
    <row r="132" spans="1:24" ht="15.75" customHeight="1" x14ac:dyDescent="0.2">
      <c r="A132" s="171" t="s">
        <v>92</v>
      </c>
      <c r="B132" s="171" t="s">
        <v>112</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2"/>
    </row>
    <row r="133" spans="1:24" ht="15.75" customHeight="1" x14ac:dyDescent="0.2">
      <c r="A133" s="171" t="s">
        <v>21</v>
      </c>
      <c r="B133" s="171" t="s">
        <v>114</v>
      </c>
      <c r="C133" s="171"/>
      <c r="D133" s="171"/>
      <c r="E133" s="171"/>
      <c r="F133" s="171"/>
      <c r="G133" s="171"/>
      <c r="H133" s="171"/>
      <c r="I133" s="171"/>
      <c r="J133" s="171"/>
      <c r="K133" s="171"/>
      <c r="L133" s="171"/>
      <c r="M133" s="171"/>
      <c r="N133" s="171"/>
      <c r="O133" s="171"/>
      <c r="P133" s="171"/>
      <c r="Q133" s="171"/>
      <c r="R133" s="171"/>
      <c r="S133" s="171"/>
      <c r="T133" s="171"/>
      <c r="U133" s="171"/>
      <c r="V133" s="171"/>
      <c r="W133" s="171"/>
      <c r="X133" s="172"/>
    </row>
    <row r="134" spans="1:24" ht="15.75" customHeight="1" x14ac:dyDescent="0.2">
      <c r="A134" s="171"/>
      <c r="B134" s="171" t="s">
        <v>115</v>
      </c>
      <c r="C134" s="171"/>
      <c r="D134" s="171"/>
      <c r="E134" s="171"/>
      <c r="F134" s="171"/>
      <c r="G134" s="171"/>
      <c r="H134" s="171"/>
      <c r="I134" s="171"/>
      <c r="J134" s="171"/>
      <c r="K134" s="171"/>
      <c r="L134" s="171"/>
      <c r="M134" s="171"/>
      <c r="N134" s="171"/>
      <c r="O134" s="171"/>
      <c r="P134" s="171"/>
      <c r="Q134" s="171"/>
      <c r="R134" s="171"/>
      <c r="S134" s="171"/>
      <c r="T134" s="171"/>
      <c r="U134" s="171"/>
      <c r="V134" s="171"/>
      <c r="W134" s="171"/>
      <c r="X134" s="172"/>
    </row>
    <row r="135" spans="1:24" ht="15.75" customHeight="1" x14ac:dyDescent="0.2">
      <c r="A135" s="171"/>
      <c r="B135" s="171" t="s">
        <v>116</v>
      </c>
      <c r="C135" s="171"/>
      <c r="D135" s="171"/>
      <c r="E135" s="171"/>
      <c r="F135" s="171"/>
      <c r="G135" s="171"/>
      <c r="H135" s="171"/>
      <c r="I135" s="171"/>
      <c r="J135" s="171"/>
      <c r="K135" s="171"/>
      <c r="L135" s="171"/>
      <c r="M135" s="171"/>
      <c r="N135" s="171"/>
      <c r="O135" s="171"/>
      <c r="P135" s="171"/>
      <c r="Q135" s="171"/>
      <c r="R135" s="171"/>
      <c r="S135" s="171"/>
      <c r="T135" s="171"/>
      <c r="U135" s="171"/>
      <c r="V135" s="171"/>
      <c r="W135" s="171"/>
      <c r="X135" s="172"/>
    </row>
    <row r="136" spans="1:24" ht="15.75" customHeight="1" x14ac:dyDescent="0.2">
      <c r="A136" s="171"/>
      <c r="B136" s="171" t="s">
        <v>117</v>
      </c>
      <c r="C136" s="171"/>
      <c r="D136" s="171"/>
      <c r="E136" s="171"/>
      <c r="F136" s="171"/>
      <c r="G136" s="171"/>
      <c r="H136" s="171"/>
      <c r="I136" s="171"/>
      <c r="J136" s="171"/>
      <c r="K136" s="171"/>
      <c r="L136" s="171"/>
      <c r="M136" s="171"/>
      <c r="N136" s="171"/>
      <c r="O136" s="171"/>
      <c r="P136" s="171"/>
      <c r="Q136" s="171"/>
      <c r="R136" s="171"/>
      <c r="S136" s="171"/>
      <c r="T136" s="171"/>
      <c r="U136" s="171"/>
      <c r="V136" s="171"/>
      <c r="W136" s="171"/>
      <c r="X136" s="172"/>
    </row>
    <row r="137" spans="1:24" ht="15.75" customHeight="1" x14ac:dyDescent="0.2">
      <c r="A137" s="171"/>
      <c r="B137" s="171"/>
      <c r="C137" s="171"/>
      <c r="D137" s="171"/>
      <c r="E137" s="171"/>
      <c r="F137" s="171"/>
      <c r="G137" s="171"/>
      <c r="H137" s="171"/>
      <c r="I137" s="171"/>
      <c r="J137" s="171"/>
      <c r="K137" s="171"/>
      <c r="L137" s="171"/>
      <c r="M137" s="171"/>
      <c r="N137" s="171"/>
      <c r="O137" s="171"/>
      <c r="P137" s="171"/>
      <c r="Q137" s="171"/>
      <c r="R137" s="171"/>
      <c r="S137" s="171"/>
      <c r="T137" s="171"/>
      <c r="U137" s="171"/>
      <c r="V137" s="171"/>
      <c r="W137" s="171"/>
      <c r="X137" s="172"/>
    </row>
    <row r="138" spans="1:24" ht="15.75" customHeight="1" x14ac:dyDescent="0.2">
      <c r="A138" s="171"/>
      <c r="B138" s="171"/>
      <c r="C138" s="171"/>
      <c r="D138" s="171"/>
      <c r="E138" s="171"/>
      <c r="F138" s="171"/>
      <c r="G138" s="171"/>
      <c r="H138" s="171"/>
      <c r="I138" s="171"/>
      <c r="J138" s="171"/>
      <c r="K138" s="171"/>
      <c r="L138" s="171"/>
      <c r="M138" s="171"/>
      <c r="N138" s="171"/>
      <c r="O138" s="171"/>
      <c r="P138" s="171"/>
      <c r="Q138" s="171"/>
      <c r="R138" s="171"/>
      <c r="S138" s="171"/>
      <c r="T138" s="171"/>
      <c r="U138" s="171"/>
      <c r="V138" s="171"/>
      <c r="W138" s="171"/>
      <c r="X138" s="172"/>
    </row>
    <row r="139" spans="1:24" ht="15.75" customHeight="1" x14ac:dyDescent="0.2">
      <c r="A139" s="171"/>
      <c r="B139" s="171"/>
      <c r="C139" s="171"/>
      <c r="D139" s="171"/>
      <c r="E139" s="171"/>
      <c r="F139" s="171"/>
      <c r="G139" s="171"/>
      <c r="H139" s="171"/>
      <c r="I139" s="171"/>
      <c r="J139" s="171"/>
      <c r="K139" s="171"/>
      <c r="L139" s="171"/>
      <c r="M139" s="171"/>
      <c r="N139" s="171"/>
      <c r="O139" s="171"/>
      <c r="P139" s="171"/>
      <c r="Q139" s="171"/>
      <c r="R139" s="171"/>
      <c r="S139" s="171"/>
      <c r="T139" s="171"/>
      <c r="U139" s="171"/>
      <c r="V139" s="171"/>
      <c r="W139" s="171"/>
      <c r="X139" s="172"/>
    </row>
    <row r="140" spans="1:24" ht="15.75" customHeight="1" x14ac:dyDescent="0.2">
      <c r="A140" s="171"/>
      <c r="B140" s="171"/>
      <c r="C140" s="171"/>
      <c r="D140" s="171"/>
      <c r="E140" s="171"/>
      <c r="F140" s="171"/>
      <c r="G140" s="171"/>
      <c r="H140" s="171"/>
      <c r="I140" s="171"/>
      <c r="J140" s="171"/>
      <c r="K140" s="171"/>
      <c r="L140" s="171"/>
      <c r="M140" s="171"/>
      <c r="N140" s="171"/>
      <c r="O140" s="171"/>
      <c r="P140" s="171"/>
      <c r="Q140" s="171"/>
      <c r="R140" s="171"/>
      <c r="S140" s="171"/>
      <c r="T140" s="171"/>
      <c r="U140" s="171"/>
      <c r="V140" s="171"/>
      <c r="W140" s="171"/>
      <c r="X140" s="172"/>
    </row>
    <row r="141" spans="1:24" ht="15.75" customHeight="1" x14ac:dyDescent="0.2">
      <c r="A141" s="171"/>
      <c r="B141" s="171"/>
      <c r="C141" s="171"/>
      <c r="D141" s="171"/>
      <c r="E141" s="171"/>
      <c r="F141" s="171"/>
      <c r="G141" s="171"/>
      <c r="H141" s="171"/>
      <c r="I141" s="171"/>
      <c r="J141" s="171"/>
      <c r="K141" s="171"/>
      <c r="L141" s="171"/>
      <c r="M141" s="171"/>
      <c r="N141" s="171"/>
      <c r="O141" s="171"/>
      <c r="P141" s="171"/>
      <c r="Q141" s="171"/>
      <c r="R141" s="171"/>
      <c r="S141" s="171"/>
      <c r="T141" s="171"/>
      <c r="U141" s="171"/>
      <c r="V141" s="171"/>
      <c r="W141" s="171"/>
      <c r="X141" s="172"/>
    </row>
    <row r="142" spans="1:24" ht="15.75" customHeight="1" x14ac:dyDescent="0.2">
      <c r="A142" s="171" t="s">
        <v>118</v>
      </c>
      <c r="B142" s="171"/>
      <c r="C142" s="171"/>
      <c r="D142" s="171"/>
      <c r="E142" s="171"/>
      <c r="F142" s="171"/>
      <c r="G142" s="171"/>
      <c r="H142" s="171"/>
      <c r="I142" s="171"/>
      <c r="J142" s="171"/>
      <c r="K142" s="171"/>
      <c r="L142" s="171"/>
      <c r="M142" s="171"/>
      <c r="N142" s="171"/>
      <c r="O142" s="171"/>
      <c r="P142" s="171"/>
      <c r="Q142" s="171"/>
      <c r="R142" s="171"/>
      <c r="S142" s="171"/>
      <c r="T142" s="171"/>
      <c r="U142" s="171"/>
      <c r="V142" s="171"/>
      <c r="W142" s="171"/>
      <c r="X142" s="172"/>
    </row>
    <row r="143" spans="1:24" ht="15.75" customHeight="1" x14ac:dyDescent="0.2">
      <c r="A143" s="171" t="s">
        <v>119</v>
      </c>
      <c r="B143" s="171"/>
      <c r="C143" s="171"/>
      <c r="D143" s="171"/>
      <c r="E143" s="171"/>
      <c r="F143" s="171"/>
      <c r="G143" s="171"/>
      <c r="H143" s="171"/>
      <c r="I143" s="171"/>
      <c r="J143" s="171"/>
      <c r="K143" s="171"/>
      <c r="L143" s="171"/>
      <c r="M143" s="171"/>
      <c r="N143" s="171"/>
      <c r="O143" s="171"/>
      <c r="P143" s="171"/>
      <c r="Q143" s="171"/>
      <c r="R143" s="171"/>
      <c r="S143" s="171"/>
      <c r="T143" s="171"/>
      <c r="U143" s="171"/>
      <c r="V143" s="171"/>
      <c r="W143" s="171"/>
      <c r="X143" s="172"/>
    </row>
    <row r="144" spans="1:24" ht="15.75" customHeight="1" x14ac:dyDescent="0.2">
      <c r="A144" s="171" t="s">
        <v>120</v>
      </c>
      <c r="B144" s="171"/>
      <c r="C144" s="171"/>
      <c r="D144" s="171"/>
      <c r="E144" s="171"/>
      <c r="F144" s="171"/>
      <c r="G144" s="171"/>
      <c r="H144" s="171"/>
      <c r="I144" s="171"/>
      <c r="J144" s="171"/>
      <c r="K144" s="171"/>
      <c r="L144" s="171"/>
      <c r="M144" s="171"/>
      <c r="N144" s="171"/>
      <c r="O144" s="171"/>
      <c r="P144" s="171"/>
      <c r="Q144" s="171"/>
      <c r="R144" s="171"/>
      <c r="S144" s="171"/>
      <c r="T144" s="171"/>
      <c r="U144" s="171"/>
      <c r="V144" s="171"/>
      <c r="W144" s="171"/>
      <c r="X144" s="172"/>
    </row>
    <row r="145" spans="1:24" ht="15.75" customHeight="1" x14ac:dyDescent="0.2">
      <c r="A145" s="171"/>
      <c r="B145" s="171"/>
      <c r="C145" s="171"/>
      <c r="D145" s="171"/>
      <c r="E145" s="171"/>
      <c r="F145" s="171"/>
      <c r="G145" s="171"/>
      <c r="H145" s="171"/>
      <c r="I145" s="171"/>
      <c r="J145" s="171"/>
      <c r="K145" s="171"/>
      <c r="L145" s="171"/>
      <c r="M145" s="171"/>
      <c r="N145" s="171"/>
      <c r="O145" s="171"/>
      <c r="P145" s="171"/>
      <c r="Q145" s="171"/>
      <c r="R145" s="171"/>
      <c r="S145" s="171"/>
      <c r="T145" s="171"/>
      <c r="U145" s="171"/>
      <c r="V145" s="171"/>
      <c r="W145" s="171"/>
      <c r="X145" s="172"/>
    </row>
    <row r="146" spans="1:24" ht="15.75" customHeight="1" x14ac:dyDescent="0.2">
      <c r="A146" s="171"/>
      <c r="B146" s="171"/>
      <c r="C146" s="171"/>
      <c r="D146" s="171"/>
      <c r="E146" s="171"/>
      <c r="F146" s="171"/>
      <c r="G146" s="171"/>
      <c r="H146" s="171"/>
      <c r="I146" s="171"/>
      <c r="J146" s="171"/>
      <c r="K146" s="171"/>
      <c r="L146" s="171"/>
      <c r="M146" s="171"/>
      <c r="N146" s="171"/>
      <c r="O146" s="171"/>
      <c r="P146" s="171"/>
      <c r="Q146" s="171"/>
      <c r="R146" s="171"/>
      <c r="S146" s="171"/>
      <c r="T146" s="171"/>
      <c r="U146" s="171"/>
      <c r="V146" s="171"/>
      <c r="W146" s="171"/>
      <c r="X146" s="172"/>
    </row>
    <row r="147" spans="1:24" ht="15.75" customHeight="1" x14ac:dyDescent="0.2">
      <c r="A147" s="171"/>
      <c r="B147" s="171"/>
      <c r="C147" s="171"/>
      <c r="D147" s="171"/>
      <c r="E147" s="171"/>
      <c r="F147" s="171"/>
      <c r="G147" s="171"/>
      <c r="H147" s="171"/>
      <c r="I147" s="171"/>
      <c r="J147" s="171"/>
      <c r="K147" s="171"/>
      <c r="L147" s="171"/>
      <c r="M147" s="171"/>
      <c r="N147" s="171"/>
      <c r="O147" s="171"/>
      <c r="P147" s="171"/>
      <c r="Q147" s="171"/>
      <c r="R147" s="171"/>
      <c r="S147" s="171"/>
      <c r="T147" s="171"/>
      <c r="U147" s="171"/>
      <c r="V147" s="171"/>
      <c r="W147" s="171"/>
      <c r="X147" s="172"/>
    </row>
    <row r="148" spans="1:24" ht="15.75" customHeight="1" x14ac:dyDescent="0.2">
      <c r="A148" s="171"/>
      <c r="B148" s="171"/>
      <c r="C148" s="171"/>
      <c r="D148" s="171"/>
      <c r="E148" s="171"/>
      <c r="F148" s="171"/>
      <c r="G148" s="171"/>
      <c r="H148" s="171"/>
      <c r="I148" s="171"/>
      <c r="J148" s="171"/>
      <c r="K148" s="171"/>
      <c r="L148" s="171"/>
      <c r="M148" s="171"/>
      <c r="N148" s="171"/>
      <c r="O148" s="171"/>
      <c r="P148" s="171"/>
      <c r="Q148" s="171"/>
      <c r="R148" s="171"/>
      <c r="S148" s="171"/>
      <c r="T148" s="171"/>
      <c r="U148" s="171"/>
      <c r="V148" s="171"/>
      <c r="W148" s="171"/>
      <c r="X148" s="172"/>
    </row>
    <row r="149" spans="1:24" ht="15.75" customHeight="1" x14ac:dyDescent="0.2">
      <c r="A149" s="171"/>
      <c r="B149" s="171"/>
      <c r="C149" s="171"/>
      <c r="D149" s="171"/>
      <c r="E149" s="171"/>
      <c r="F149" s="171"/>
      <c r="G149" s="171"/>
      <c r="H149" s="171"/>
      <c r="I149" s="171"/>
      <c r="J149" s="171"/>
      <c r="K149" s="171"/>
      <c r="L149" s="171"/>
      <c r="M149" s="171"/>
      <c r="N149" s="171"/>
      <c r="O149" s="171"/>
      <c r="P149" s="171"/>
      <c r="Q149" s="171"/>
      <c r="R149" s="171"/>
      <c r="S149" s="171"/>
      <c r="T149" s="171"/>
      <c r="U149" s="171"/>
      <c r="V149" s="171"/>
      <c r="W149" s="171"/>
      <c r="X149" s="172"/>
    </row>
    <row r="150" spans="1:24" ht="15.75" customHeight="1" x14ac:dyDescent="0.2">
      <c r="A150" s="171"/>
      <c r="B150" s="171"/>
      <c r="C150" s="171"/>
      <c r="D150" s="171"/>
      <c r="E150" s="171"/>
      <c r="F150" s="171"/>
      <c r="G150" s="171"/>
      <c r="H150" s="171"/>
      <c r="I150" s="171"/>
      <c r="J150" s="171"/>
      <c r="K150" s="171"/>
      <c r="L150" s="171"/>
      <c r="M150" s="171"/>
      <c r="N150" s="171"/>
      <c r="O150" s="171"/>
      <c r="P150" s="171"/>
      <c r="Q150" s="171"/>
      <c r="R150" s="171"/>
      <c r="S150" s="171"/>
      <c r="T150" s="171"/>
      <c r="U150" s="171"/>
      <c r="V150" s="171"/>
      <c r="W150" s="171"/>
      <c r="X150" s="172"/>
    </row>
    <row r="151" spans="1:24" ht="15.75" customHeight="1" x14ac:dyDescent="0.2">
      <c r="A151" s="171"/>
      <c r="B151" s="171"/>
      <c r="C151" s="171"/>
      <c r="D151" s="171"/>
      <c r="E151" s="171"/>
      <c r="F151" s="171"/>
      <c r="G151" s="171"/>
      <c r="H151" s="171"/>
      <c r="I151" s="171"/>
      <c r="J151" s="171"/>
      <c r="K151" s="171"/>
      <c r="L151" s="171"/>
      <c r="M151" s="171"/>
      <c r="N151" s="171"/>
      <c r="O151" s="171"/>
      <c r="P151" s="171"/>
      <c r="Q151" s="171"/>
      <c r="R151" s="171"/>
      <c r="S151" s="171"/>
      <c r="T151" s="171"/>
      <c r="U151" s="171"/>
      <c r="V151" s="171"/>
      <c r="W151" s="171"/>
      <c r="X151" s="172"/>
    </row>
    <row r="152" spans="1:24" ht="15.75" customHeight="1" x14ac:dyDescent="0.2">
      <c r="A152" s="171" t="s">
        <v>121</v>
      </c>
      <c r="B152" s="171"/>
      <c r="C152" s="171"/>
      <c r="D152" s="171"/>
      <c r="E152" s="171"/>
      <c r="F152" s="171"/>
      <c r="G152" s="171"/>
      <c r="H152" s="171"/>
      <c r="I152" s="171"/>
      <c r="J152" s="171"/>
      <c r="K152" s="171"/>
      <c r="L152" s="171"/>
      <c r="M152" s="171"/>
      <c r="N152" s="171"/>
      <c r="O152" s="171"/>
      <c r="P152" s="171"/>
      <c r="Q152" s="171"/>
      <c r="R152" s="171"/>
      <c r="S152" s="171"/>
      <c r="T152" s="171"/>
      <c r="U152" s="171"/>
      <c r="V152" s="171"/>
      <c r="W152" s="171"/>
      <c r="X152" s="172"/>
    </row>
    <row r="153" spans="1:24" ht="15.75" customHeight="1" x14ac:dyDescent="0.25">
      <c r="A153" s="239" t="s">
        <v>122</v>
      </c>
      <c r="B153" s="171"/>
      <c r="C153" s="171"/>
      <c r="D153" s="171"/>
      <c r="E153" s="171"/>
      <c r="F153" s="171"/>
      <c r="G153" s="171"/>
      <c r="H153" s="171"/>
      <c r="I153" s="171"/>
      <c r="J153" s="171"/>
      <c r="K153" s="171"/>
      <c r="L153" s="171"/>
      <c r="M153" s="171"/>
      <c r="N153" s="171"/>
      <c r="O153" s="171"/>
      <c r="P153" s="171"/>
      <c r="Q153" s="171"/>
      <c r="R153" s="171"/>
      <c r="S153" s="171"/>
      <c r="T153" s="171"/>
      <c r="U153" s="171"/>
      <c r="V153" s="171"/>
      <c r="W153" s="171"/>
      <c r="X153" s="172"/>
    </row>
    <row r="154" spans="1:24" ht="15.75" customHeight="1" x14ac:dyDescent="0.25">
      <c r="A154" s="239" t="s">
        <v>123</v>
      </c>
      <c r="B154" s="171"/>
      <c r="C154" s="171"/>
      <c r="D154" s="171"/>
      <c r="E154" s="171"/>
      <c r="F154" s="171"/>
      <c r="G154" s="171"/>
      <c r="H154" s="171"/>
      <c r="I154" s="171"/>
      <c r="J154" s="171"/>
      <c r="K154" s="171"/>
      <c r="L154" s="171"/>
      <c r="M154" s="171"/>
      <c r="N154" s="171"/>
      <c r="O154" s="171"/>
      <c r="P154" s="171"/>
      <c r="Q154" s="171"/>
      <c r="R154" s="171"/>
      <c r="S154" s="171"/>
      <c r="T154" s="171"/>
      <c r="U154" s="171"/>
      <c r="V154" s="171"/>
      <c r="W154" s="171"/>
      <c r="X154" s="172"/>
    </row>
    <row r="155" spans="1:24" ht="15.75" customHeight="1" x14ac:dyDescent="0.25">
      <c r="A155" s="239" t="s">
        <v>124</v>
      </c>
      <c r="B155" s="171"/>
      <c r="C155" s="171"/>
      <c r="D155" s="171"/>
      <c r="E155" s="171"/>
      <c r="F155" s="171"/>
      <c r="G155" s="171"/>
      <c r="H155" s="171"/>
      <c r="I155" s="171"/>
      <c r="J155" s="171"/>
      <c r="K155" s="171"/>
      <c r="L155" s="171"/>
      <c r="M155" s="171"/>
      <c r="N155" s="171"/>
      <c r="O155" s="171"/>
      <c r="P155" s="171"/>
      <c r="Q155" s="171"/>
      <c r="R155" s="171"/>
      <c r="S155" s="171"/>
      <c r="T155" s="171"/>
      <c r="U155" s="171"/>
      <c r="V155" s="171"/>
      <c r="W155" s="171"/>
      <c r="X155" s="172"/>
    </row>
    <row r="156" spans="1:24" ht="15.75" customHeight="1" x14ac:dyDescent="0.25">
      <c r="A156" s="239" t="s">
        <v>125</v>
      </c>
      <c r="B156" s="171"/>
      <c r="C156" s="171"/>
      <c r="D156" s="171"/>
      <c r="E156" s="171"/>
      <c r="F156" s="171"/>
      <c r="G156" s="171"/>
      <c r="H156" s="171"/>
      <c r="I156" s="171"/>
      <c r="J156" s="171"/>
      <c r="K156" s="171"/>
      <c r="L156" s="171"/>
      <c r="M156" s="171"/>
      <c r="N156" s="171"/>
      <c r="O156" s="171"/>
      <c r="P156" s="171"/>
      <c r="Q156" s="171"/>
      <c r="R156" s="171"/>
      <c r="S156" s="171"/>
      <c r="T156" s="171"/>
      <c r="U156" s="171"/>
      <c r="V156" s="171"/>
      <c r="W156" s="171"/>
      <c r="X156" s="172"/>
    </row>
    <row r="157" spans="1:24" ht="15.75" customHeight="1" x14ac:dyDescent="0.2">
      <c r="A157" s="238" t="s">
        <v>3</v>
      </c>
      <c r="B157" s="171"/>
      <c r="C157" s="171"/>
      <c r="D157" s="171"/>
      <c r="E157" s="171"/>
      <c r="F157" s="171"/>
      <c r="G157" s="171"/>
      <c r="H157" s="171"/>
      <c r="I157" s="171"/>
      <c r="J157" s="171"/>
      <c r="K157" s="171"/>
      <c r="L157" s="171"/>
      <c r="M157" s="171"/>
      <c r="N157" s="171"/>
      <c r="O157" s="171"/>
      <c r="P157" s="171"/>
      <c r="Q157" s="171"/>
      <c r="R157" s="171"/>
      <c r="S157" s="171"/>
      <c r="T157" s="171"/>
      <c r="U157" s="171"/>
      <c r="V157" s="171"/>
      <c r="W157" s="171"/>
      <c r="X157" s="172"/>
    </row>
    <row r="158" spans="1:24" ht="15.75" customHeight="1" x14ac:dyDescent="0.2">
      <c r="A158" s="171"/>
      <c r="B158" s="171"/>
      <c r="C158" s="171"/>
      <c r="D158" s="171"/>
      <c r="E158" s="171"/>
      <c r="F158" s="171"/>
      <c r="G158" s="171"/>
      <c r="H158" s="171"/>
      <c r="I158" s="171"/>
      <c r="J158" s="171"/>
      <c r="K158" s="171"/>
      <c r="L158" s="171"/>
      <c r="M158" s="171"/>
      <c r="N158" s="171"/>
      <c r="O158" s="171"/>
      <c r="P158" s="171"/>
      <c r="Q158" s="171"/>
      <c r="R158" s="171"/>
      <c r="S158" s="171"/>
      <c r="T158" s="171"/>
      <c r="U158" s="171"/>
      <c r="V158" s="171"/>
      <c r="W158" s="171"/>
      <c r="X158" s="172"/>
    </row>
    <row r="159" spans="1:24" ht="15.75" customHeight="1" x14ac:dyDescent="0.2">
      <c r="A159" s="171" t="s">
        <v>126</v>
      </c>
      <c r="B159" s="171"/>
      <c r="C159" s="171"/>
      <c r="D159" s="171"/>
      <c r="E159" s="171"/>
      <c r="F159" s="171"/>
      <c r="G159" s="171"/>
      <c r="H159" s="171"/>
      <c r="I159" s="171"/>
      <c r="J159" s="171"/>
      <c r="K159" s="171"/>
      <c r="L159" s="171"/>
      <c r="M159" s="171"/>
      <c r="N159" s="171"/>
      <c r="O159" s="171"/>
      <c r="P159" s="171"/>
      <c r="Q159" s="171"/>
      <c r="R159" s="171"/>
      <c r="S159" s="171"/>
      <c r="T159" s="171"/>
      <c r="U159" s="171"/>
      <c r="V159" s="171"/>
      <c r="W159" s="171"/>
      <c r="X159" s="172"/>
    </row>
    <row r="160" spans="1:24" ht="15.75" customHeight="1" x14ac:dyDescent="0.2">
      <c r="A160" s="171" t="s">
        <v>94</v>
      </c>
      <c r="B160" s="171"/>
      <c r="C160" s="171"/>
      <c r="D160" s="171"/>
      <c r="E160" s="171"/>
      <c r="F160" s="171"/>
      <c r="G160" s="171"/>
      <c r="H160" s="171"/>
      <c r="I160" s="171"/>
      <c r="J160" s="171"/>
      <c r="K160" s="171"/>
      <c r="L160" s="171"/>
      <c r="M160" s="171"/>
      <c r="N160" s="171"/>
      <c r="O160" s="171"/>
      <c r="P160" s="171"/>
      <c r="Q160" s="171"/>
      <c r="R160" s="171"/>
      <c r="S160" s="171"/>
      <c r="T160" s="171"/>
      <c r="U160" s="171"/>
      <c r="V160" s="171"/>
      <c r="W160" s="171"/>
      <c r="X160" s="172"/>
    </row>
    <row r="161" spans="1:24" ht="15.75" customHeight="1" x14ac:dyDescent="0.2">
      <c r="A161" s="171" t="s">
        <v>127</v>
      </c>
      <c r="B161" s="171"/>
      <c r="C161" s="171"/>
      <c r="D161" s="171"/>
      <c r="E161" s="171"/>
      <c r="F161" s="171"/>
      <c r="G161" s="171"/>
      <c r="H161" s="171"/>
      <c r="I161" s="171"/>
      <c r="J161" s="171"/>
      <c r="K161" s="171"/>
      <c r="L161" s="171"/>
      <c r="M161" s="171"/>
      <c r="N161" s="171"/>
      <c r="O161" s="171"/>
      <c r="P161" s="171"/>
      <c r="Q161" s="171"/>
      <c r="R161" s="171"/>
      <c r="S161" s="171"/>
      <c r="T161" s="171"/>
      <c r="U161" s="171"/>
      <c r="V161" s="171"/>
      <c r="W161" s="171"/>
      <c r="X161" s="172"/>
    </row>
    <row r="162" spans="1:24" ht="15.75" customHeight="1" x14ac:dyDescent="0.2">
      <c r="A162" s="171" t="s">
        <v>128</v>
      </c>
      <c r="B162" s="171"/>
      <c r="C162" s="171"/>
      <c r="D162" s="171"/>
      <c r="E162" s="171"/>
      <c r="F162" s="171"/>
      <c r="G162" s="171"/>
      <c r="H162" s="171"/>
      <c r="I162" s="171"/>
      <c r="J162" s="171"/>
      <c r="K162" s="171"/>
      <c r="L162" s="171"/>
      <c r="M162" s="171"/>
      <c r="N162" s="171"/>
      <c r="O162" s="171"/>
      <c r="P162" s="171"/>
      <c r="Q162" s="171"/>
      <c r="R162" s="171"/>
      <c r="S162" s="171"/>
      <c r="T162" s="171"/>
      <c r="U162" s="171"/>
      <c r="V162" s="171"/>
      <c r="W162" s="171"/>
      <c r="X162" s="172"/>
    </row>
    <row r="163" spans="1:24" ht="15.75" customHeight="1" x14ac:dyDescent="0.2">
      <c r="A163" s="171"/>
      <c r="B163" s="171"/>
      <c r="C163" s="171"/>
      <c r="D163" s="171"/>
      <c r="E163" s="171"/>
      <c r="F163" s="171"/>
      <c r="G163" s="171"/>
      <c r="H163" s="171"/>
      <c r="I163" s="171"/>
      <c r="J163" s="171"/>
      <c r="K163" s="171"/>
      <c r="L163" s="171"/>
      <c r="M163" s="171"/>
      <c r="N163" s="171"/>
      <c r="O163" s="171"/>
      <c r="P163" s="171"/>
      <c r="Q163" s="171"/>
      <c r="R163" s="171"/>
      <c r="S163" s="171"/>
      <c r="T163" s="171"/>
      <c r="U163" s="171"/>
      <c r="V163" s="171"/>
      <c r="W163" s="171"/>
      <c r="X163" s="172"/>
    </row>
    <row r="164" spans="1:24" ht="15.75" customHeight="1" x14ac:dyDescent="0.2">
      <c r="A164" s="171"/>
      <c r="B164" s="171"/>
      <c r="C164" s="171"/>
      <c r="D164" s="171"/>
      <c r="E164" s="171"/>
      <c r="F164" s="171"/>
      <c r="G164" s="171"/>
      <c r="H164" s="171"/>
      <c r="I164" s="171"/>
      <c r="J164" s="171"/>
      <c r="K164" s="171"/>
      <c r="L164" s="171"/>
      <c r="M164" s="171"/>
      <c r="N164" s="171"/>
      <c r="O164" s="171"/>
      <c r="P164" s="171"/>
      <c r="Q164" s="171"/>
      <c r="R164" s="171"/>
      <c r="S164" s="171"/>
      <c r="T164" s="171"/>
      <c r="U164" s="171"/>
      <c r="V164" s="171"/>
      <c r="W164" s="171"/>
      <c r="X164" s="172"/>
    </row>
    <row r="165" spans="1:24" ht="15.75" customHeight="1" x14ac:dyDescent="0.2">
      <c r="A165" s="171"/>
      <c r="B165" s="171"/>
      <c r="C165" s="171"/>
      <c r="D165" s="171"/>
      <c r="E165" s="171"/>
      <c r="F165" s="171"/>
      <c r="G165" s="171"/>
      <c r="H165" s="171"/>
      <c r="I165" s="171"/>
      <c r="J165" s="171"/>
      <c r="K165" s="171"/>
      <c r="L165" s="171"/>
      <c r="M165" s="171"/>
      <c r="N165" s="171"/>
      <c r="O165" s="171"/>
      <c r="P165" s="171"/>
      <c r="Q165" s="171"/>
      <c r="R165" s="171"/>
      <c r="S165" s="171"/>
      <c r="T165" s="171"/>
      <c r="U165" s="171"/>
      <c r="V165" s="171"/>
      <c r="W165" s="171"/>
      <c r="X165" s="172"/>
    </row>
    <row r="166" spans="1:24" ht="15.75" customHeight="1" x14ac:dyDescent="0.2">
      <c r="A166" s="171"/>
      <c r="B166" s="171"/>
      <c r="C166" s="171"/>
      <c r="D166" s="171"/>
      <c r="E166" s="171"/>
      <c r="F166" s="171"/>
      <c r="G166" s="171"/>
      <c r="H166" s="171"/>
      <c r="I166" s="171"/>
      <c r="J166" s="171"/>
      <c r="K166" s="171"/>
      <c r="L166" s="171"/>
      <c r="M166" s="171"/>
      <c r="N166" s="171"/>
      <c r="O166" s="171"/>
      <c r="P166" s="171"/>
      <c r="Q166" s="171"/>
      <c r="R166" s="171"/>
      <c r="S166" s="171"/>
      <c r="T166" s="171"/>
      <c r="U166" s="171"/>
      <c r="V166" s="171"/>
      <c r="W166" s="171"/>
      <c r="X166" s="172"/>
    </row>
    <row r="167" spans="1:24" ht="15.75" customHeight="1" x14ac:dyDescent="0.2">
      <c r="A167" s="171"/>
      <c r="B167" s="171"/>
      <c r="C167" s="171"/>
      <c r="D167" s="171"/>
      <c r="E167" s="171"/>
      <c r="F167" s="171"/>
      <c r="G167" s="171"/>
      <c r="H167" s="171"/>
      <c r="I167" s="171"/>
      <c r="J167" s="171"/>
      <c r="K167" s="171"/>
      <c r="L167" s="171"/>
      <c r="M167" s="171"/>
      <c r="N167" s="171"/>
      <c r="O167" s="171"/>
      <c r="P167" s="171"/>
      <c r="Q167" s="171"/>
      <c r="R167" s="171"/>
      <c r="S167" s="171"/>
      <c r="T167" s="171"/>
      <c r="U167" s="171"/>
      <c r="V167" s="171"/>
      <c r="W167" s="171"/>
      <c r="X167" s="172"/>
    </row>
    <row r="168" spans="1:24" ht="15.75" customHeight="1" x14ac:dyDescent="0.2">
      <c r="A168" s="171"/>
      <c r="B168" s="171"/>
      <c r="C168" s="171"/>
      <c r="D168" s="171"/>
      <c r="E168" s="171"/>
      <c r="F168" s="171"/>
      <c r="G168" s="171"/>
      <c r="H168" s="171"/>
      <c r="I168" s="171"/>
      <c r="J168" s="171"/>
      <c r="K168" s="171"/>
      <c r="L168" s="171"/>
      <c r="M168" s="171"/>
      <c r="N168" s="171"/>
      <c r="O168" s="171"/>
      <c r="P168" s="171"/>
      <c r="Q168" s="171"/>
      <c r="R168" s="171"/>
      <c r="S168" s="171"/>
      <c r="T168" s="171"/>
      <c r="U168" s="171"/>
      <c r="V168" s="171"/>
      <c r="W168" s="171"/>
      <c r="X168" s="172"/>
    </row>
    <row r="169" spans="1:24" ht="15.75" customHeight="1" x14ac:dyDescent="0.2">
      <c r="A169" s="171"/>
      <c r="B169" s="171"/>
      <c r="C169" s="171"/>
      <c r="D169" s="171"/>
      <c r="E169" s="171"/>
      <c r="F169" s="171"/>
      <c r="G169" s="171"/>
      <c r="H169" s="171"/>
      <c r="I169" s="171"/>
      <c r="J169" s="171"/>
      <c r="K169" s="171"/>
      <c r="L169" s="171"/>
      <c r="M169" s="171"/>
      <c r="N169" s="171"/>
      <c r="O169" s="171"/>
      <c r="P169" s="171"/>
      <c r="Q169" s="171"/>
      <c r="R169" s="171"/>
      <c r="S169" s="171"/>
      <c r="T169" s="171"/>
      <c r="U169" s="171"/>
      <c r="V169" s="171"/>
      <c r="W169" s="171"/>
      <c r="X169" s="172"/>
    </row>
    <row r="170" spans="1:24" ht="15.75" customHeight="1" x14ac:dyDescent="0.2">
      <c r="A170" s="171"/>
      <c r="B170" s="171"/>
      <c r="C170" s="171"/>
      <c r="D170" s="171"/>
      <c r="E170" s="171"/>
      <c r="F170" s="171"/>
      <c r="G170" s="171"/>
      <c r="H170" s="171"/>
      <c r="I170" s="171"/>
      <c r="J170" s="171"/>
      <c r="K170" s="171"/>
      <c r="L170" s="171"/>
      <c r="M170" s="171"/>
      <c r="N170" s="171"/>
      <c r="O170" s="171"/>
      <c r="P170" s="171"/>
      <c r="Q170" s="171"/>
      <c r="R170" s="171"/>
      <c r="S170" s="171"/>
      <c r="T170" s="171"/>
      <c r="U170" s="171"/>
      <c r="V170" s="171"/>
      <c r="W170" s="171"/>
      <c r="X170" s="172"/>
    </row>
    <row r="171" spans="1:24" ht="15.75" customHeight="1" x14ac:dyDescent="0.2">
      <c r="A171" s="171"/>
      <c r="B171" s="171"/>
      <c r="C171" s="171"/>
      <c r="D171" s="171"/>
      <c r="E171" s="171"/>
      <c r="F171" s="171"/>
      <c r="G171" s="171"/>
      <c r="H171" s="171"/>
      <c r="I171" s="171"/>
      <c r="J171" s="171"/>
      <c r="K171" s="171"/>
      <c r="L171" s="171"/>
      <c r="M171" s="171"/>
      <c r="N171" s="171"/>
      <c r="O171" s="171"/>
      <c r="P171" s="171"/>
      <c r="Q171" s="171"/>
      <c r="R171" s="171"/>
      <c r="S171" s="171"/>
      <c r="T171" s="171"/>
      <c r="U171" s="171"/>
      <c r="V171" s="171"/>
      <c r="W171" s="171"/>
      <c r="X171" s="172"/>
    </row>
    <row r="172" spans="1:24" ht="15.75" customHeight="1" x14ac:dyDescent="0.2">
      <c r="A172" s="171"/>
      <c r="B172" s="171"/>
      <c r="C172" s="171"/>
      <c r="D172" s="171"/>
      <c r="E172" s="171"/>
      <c r="F172" s="171"/>
      <c r="G172" s="171"/>
      <c r="H172" s="171"/>
      <c r="I172" s="171"/>
      <c r="J172" s="171"/>
      <c r="K172" s="171"/>
      <c r="L172" s="171"/>
      <c r="M172" s="171"/>
      <c r="N172" s="171"/>
      <c r="O172" s="171"/>
      <c r="P172" s="171"/>
      <c r="Q172" s="171"/>
      <c r="R172" s="171"/>
      <c r="S172" s="171"/>
      <c r="T172" s="171"/>
      <c r="U172" s="171"/>
      <c r="V172" s="171"/>
      <c r="W172" s="171"/>
      <c r="X172" s="172"/>
    </row>
    <row r="173" spans="1:24" ht="15.75" customHeight="1" x14ac:dyDescent="0.2">
      <c r="A173" s="171"/>
      <c r="B173" s="171"/>
      <c r="C173" s="171"/>
      <c r="D173" s="171"/>
      <c r="E173" s="171"/>
      <c r="F173" s="171"/>
      <c r="G173" s="171"/>
      <c r="H173" s="171"/>
      <c r="I173" s="171"/>
      <c r="J173" s="171"/>
      <c r="K173" s="171"/>
      <c r="L173" s="171"/>
      <c r="M173" s="171"/>
      <c r="N173" s="171"/>
      <c r="O173" s="171"/>
      <c r="P173" s="171"/>
      <c r="Q173" s="171"/>
      <c r="R173" s="171"/>
      <c r="S173" s="171"/>
      <c r="T173" s="171"/>
      <c r="U173" s="171"/>
      <c r="V173" s="171"/>
      <c r="W173" s="171"/>
      <c r="X173" s="172"/>
    </row>
    <row r="174" spans="1:24" ht="15.75" customHeight="1" x14ac:dyDescent="0.2">
      <c r="A174" s="171"/>
      <c r="B174" s="171"/>
      <c r="C174" s="171"/>
      <c r="D174" s="171"/>
      <c r="E174" s="171"/>
      <c r="F174" s="171"/>
      <c r="G174" s="171"/>
      <c r="H174" s="171"/>
      <c r="I174" s="171"/>
      <c r="J174" s="171"/>
      <c r="K174" s="171"/>
      <c r="L174" s="171"/>
      <c r="M174" s="171"/>
      <c r="N174" s="171"/>
      <c r="O174" s="171"/>
      <c r="P174" s="171"/>
      <c r="Q174" s="171"/>
      <c r="R174" s="171"/>
      <c r="S174" s="171"/>
      <c r="T174" s="171"/>
      <c r="U174" s="171"/>
      <c r="V174" s="171"/>
      <c r="W174" s="171"/>
      <c r="X174" s="172"/>
    </row>
    <row r="175" spans="1:24" ht="15.75" customHeight="1" x14ac:dyDescent="0.2">
      <c r="A175" s="171"/>
      <c r="B175" s="171"/>
      <c r="C175" s="171"/>
      <c r="D175" s="171"/>
      <c r="E175" s="171"/>
      <c r="F175" s="171"/>
      <c r="G175" s="171"/>
      <c r="H175" s="171"/>
      <c r="I175" s="171"/>
      <c r="J175" s="171"/>
      <c r="K175" s="171"/>
      <c r="L175" s="171"/>
      <c r="M175" s="171"/>
      <c r="N175" s="171"/>
      <c r="O175" s="171"/>
      <c r="P175" s="171"/>
      <c r="Q175" s="171"/>
      <c r="R175" s="171"/>
      <c r="S175" s="171"/>
      <c r="T175" s="171"/>
      <c r="U175" s="171"/>
      <c r="V175" s="171"/>
      <c r="W175" s="171"/>
      <c r="X175" s="172"/>
    </row>
    <row r="176" spans="1:24" ht="15.75" customHeight="1" x14ac:dyDescent="0.2">
      <c r="A176" s="171"/>
      <c r="B176" s="171"/>
      <c r="C176" s="171"/>
      <c r="D176" s="171"/>
      <c r="E176" s="171"/>
      <c r="F176" s="171"/>
      <c r="G176" s="171"/>
      <c r="H176" s="171"/>
      <c r="I176" s="171"/>
      <c r="J176" s="171"/>
      <c r="K176" s="171"/>
      <c r="L176" s="171"/>
      <c r="M176" s="171"/>
      <c r="N176" s="171"/>
      <c r="O176" s="171"/>
      <c r="P176" s="171"/>
      <c r="Q176" s="171"/>
      <c r="R176" s="171"/>
      <c r="S176" s="171"/>
      <c r="T176" s="171"/>
      <c r="U176" s="171"/>
      <c r="V176" s="171"/>
      <c r="W176" s="171"/>
      <c r="X176" s="172"/>
    </row>
    <row r="177" spans="1:24" ht="15.75" customHeight="1" x14ac:dyDescent="0.2">
      <c r="A177" s="171"/>
      <c r="B177" s="171"/>
      <c r="C177" s="171"/>
      <c r="D177" s="171"/>
      <c r="E177" s="171"/>
      <c r="F177" s="171"/>
      <c r="G177" s="171"/>
      <c r="H177" s="171"/>
      <c r="I177" s="171"/>
      <c r="J177" s="171"/>
      <c r="K177" s="171"/>
      <c r="L177" s="171"/>
      <c r="M177" s="171"/>
      <c r="N177" s="171"/>
      <c r="O177" s="171"/>
      <c r="P177" s="171"/>
      <c r="Q177" s="171"/>
      <c r="R177" s="171"/>
      <c r="S177" s="171"/>
      <c r="T177" s="171"/>
      <c r="U177" s="171"/>
      <c r="V177" s="171"/>
      <c r="W177" s="171"/>
      <c r="X177" s="172"/>
    </row>
    <row r="178" spans="1:24" ht="15.75" customHeight="1" x14ac:dyDescent="0.2">
      <c r="A178" s="171"/>
      <c r="B178" s="171"/>
      <c r="C178" s="171"/>
      <c r="D178" s="171"/>
      <c r="E178" s="171"/>
      <c r="F178" s="171"/>
      <c r="G178" s="171"/>
      <c r="H178" s="171"/>
      <c r="I178" s="171"/>
      <c r="J178" s="171"/>
      <c r="K178" s="171"/>
      <c r="L178" s="171"/>
      <c r="M178" s="171"/>
      <c r="N178" s="171"/>
      <c r="O178" s="171"/>
      <c r="P178" s="171"/>
      <c r="Q178" s="171"/>
      <c r="R178" s="171"/>
      <c r="S178" s="171"/>
      <c r="T178" s="171"/>
      <c r="U178" s="171"/>
      <c r="V178" s="171"/>
      <c r="W178" s="171"/>
      <c r="X178" s="172"/>
    </row>
    <row r="179" spans="1:24" ht="15.75" customHeight="1" x14ac:dyDescent="0.2">
      <c r="A179" s="171"/>
      <c r="B179" s="171"/>
      <c r="C179" s="171"/>
      <c r="D179" s="171"/>
      <c r="E179" s="171"/>
      <c r="F179" s="171"/>
      <c r="G179" s="171"/>
      <c r="H179" s="171"/>
      <c r="I179" s="171"/>
      <c r="J179" s="171"/>
      <c r="K179" s="171"/>
      <c r="L179" s="171"/>
      <c r="M179" s="171"/>
      <c r="N179" s="171"/>
      <c r="O179" s="171"/>
      <c r="P179" s="171"/>
      <c r="Q179" s="171"/>
      <c r="R179" s="171"/>
      <c r="S179" s="171"/>
      <c r="T179" s="171"/>
      <c r="U179" s="171"/>
      <c r="V179" s="171"/>
      <c r="W179" s="171"/>
      <c r="X179" s="172"/>
    </row>
    <row r="180" spans="1:24" ht="15.75" customHeight="1" x14ac:dyDescent="0.2">
      <c r="A180" s="171"/>
      <c r="B180" s="171"/>
      <c r="C180" s="171"/>
      <c r="D180" s="171"/>
      <c r="E180" s="171"/>
      <c r="F180" s="171"/>
      <c r="G180" s="171"/>
      <c r="H180" s="171"/>
      <c r="I180" s="171"/>
      <c r="J180" s="171"/>
      <c r="K180" s="171"/>
      <c r="L180" s="171"/>
      <c r="M180" s="171"/>
      <c r="N180" s="171"/>
      <c r="O180" s="171"/>
      <c r="P180" s="171"/>
      <c r="Q180" s="171"/>
      <c r="R180" s="171"/>
      <c r="S180" s="171"/>
      <c r="T180" s="171"/>
      <c r="U180" s="171"/>
      <c r="V180" s="171"/>
      <c r="W180" s="171"/>
      <c r="X180" s="172"/>
    </row>
    <row r="181" spans="1:24" ht="15.75" customHeight="1" x14ac:dyDescent="0.2">
      <c r="A181" s="171"/>
      <c r="B181" s="171"/>
      <c r="C181" s="171"/>
      <c r="D181" s="171"/>
      <c r="E181" s="171"/>
      <c r="F181" s="171"/>
      <c r="G181" s="171"/>
      <c r="H181" s="171"/>
      <c r="I181" s="171"/>
      <c r="J181" s="171"/>
      <c r="K181" s="171"/>
      <c r="L181" s="171"/>
      <c r="M181" s="171"/>
      <c r="N181" s="171"/>
      <c r="O181" s="171"/>
      <c r="P181" s="171"/>
      <c r="Q181" s="171"/>
      <c r="R181" s="171"/>
      <c r="S181" s="171"/>
      <c r="T181" s="171"/>
      <c r="U181" s="171"/>
      <c r="V181" s="171"/>
      <c r="W181" s="171"/>
      <c r="X181" s="172"/>
    </row>
    <row r="182" spans="1:24" ht="15.75" customHeight="1" x14ac:dyDescent="0.2">
      <c r="A182" s="171"/>
      <c r="B182" s="171"/>
      <c r="C182" s="171"/>
      <c r="D182" s="171"/>
      <c r="E182" s="171"/>
      <c r="F182" s="171"/>
      <c r="G182" s="171"/>
      <c r="H182" s="171"/>
      <c r="I182" s="171"/>
      <c r="J182" s="171"/>
      <c r="K182" s="171"/>
      <c r="L182" s="171"/>
      <c r="M182" s="171"/>
      <c r="N182" s="171"/>
      <c r="O182" s="171"/>
      <c r="P182" s="171"/>
      <c r="Q182" s="171"/>
      <c r="R182" s="171"/>
      <c r="S182" s="171"/>
      <c r="T182" s="171"/>
      <c r="U182" s="171"/>
      <c r="V182" s="171"/>
      <c r="W182" s="171"/>
      <c r="X182" s="172"/>
    </row>
    <row r="183" spans="1:24" ht="15.75" customHeight="1" x14ac:dyDescent="0.2">
      <c r="A183" s="171"/>
      <c r="B183" s="171"/>
      <c r="C183" s="171"/>
      <c r="D183" s="171"/>
      <c r="E183" s="171"/>
      <c r="F183" s="171"/>
      <c r="G183" s="171"/>
      <c r="H183" s="171"/>
      <c r="I183" s="171"/>
      <c r="J183" s="171"/>
      <c r="K183" s="171"/>
      <c r="L183" s="171"/>
      <c r="M183" s="171"/>
      <c r="N183" s="171"/>
      <c r="O183" s="171"/>
      <c r="P183" s="171"/>
      <c r="Q183" s="171"/>
      <c r="R183" s="171"/>
      <c r="S183" s="171"/>
      <c r="T183" s="171"/>
      <c r="U183" s="171"/>
      <c r="V183" s="171"/>
      <c r="W183" s="171"/>
      <c r="X183" s="172"/>
    </row>
    <row r="184" spans="1:24" ht="15.75" customHeight="1" x14ac:dyDescent="0.2">
      <c r="A184" s="171"/>
      <c r="B184" s="171"/>
      <c r="C184" s="171"/>
      <c r="D184" s="171"/>
      <c r="E184" s="171"/>
      <c r="F184" s="171"/>
      <c r="G184" s="171"/>
      <c r="H184" s="171"/>
      <c r="I184" s="171"/>
      <c r="J184" s="171"/>
      <c r="K184" s="171"/>
      <c r="L184" s="171"/>
      <c r="M184" s="171"/>
      <c r="N184" s="171"/>
      <c r="O184" s="171"/>
      <c r="P184" s="171"/>
      <c r="Q184" s="171"/>
      <c r="R184" s="171"/>
      <c r="S184" s="171"/>
      <c r="T184" s="171"/>
      <c r="U184" s="171"/>
      <c r="V184" s="171"/>
      <c r="W184" s="171"/>
      <c r="X184" s="172"/>
    </row>
    <row r="185" spans="1:24" ht="15.75" customHeight="1" x14ac:dyDescent="0.2">
      <c r="A185" s="171"/>
      <c r="B185" s="171"/>
      <c r="C185" s="171"/>
      <c r="D185" s="171"/>
      <c r="E185" s="171"/>
      <c r="F185" s="171"/>
      <c r="G185" s="171"/>
      <c r="H185" s="171"/>
      <c r="I185" s="171"/>
      <c r="J185" s="171"/>
      <c r="K185" s="171"/>
      <c r="L185" s="171"/>
      <c r="M185" s="171"/>
      <c r="N185" s="171"/>
      <c r="O185" s="171"/>
      <c r="P185" s="171"/>
      <c r="Q185" s="171"/>
      <c r="R185" s="171"/>
      <c r="S185" s="171"/>
      <c r="T185" s="171"/>
      <c r="U185" s="171"/>
      <c r="V185" s="171"/>
      <c r="W185" s="171"/>
      <c r="X185" s="172"/>
    </row>
    <row r="186" spans="1:24" ht="15.75" customHeight="1" x14ac:dyDescent="0.2">
      <c r="A186" s="171"/>
      <c r="B186" s="171"/>
      <c r="C186" s="171"/>
      <c r="D186" s="171"/>
      <c r="E186" s="171"/>
      <c r="F186" s="171"/>
      <c r="G186" s="171"/>
      <c r="H186" s="171"/>
      <c r="I186" s="171"/>
      <c r="J186" s="171"/>
      <c r="K186" s="171"/>
      <c r="L186" s="171"/>
      <c r="M186" s="171"/>
      <c r="N186" s="171"/>
      <c r="O186" s="171"/>
      <c r="P186" s="171"/>
      <c r="Q186" s="171"/>
      <c r="R186" s="171"/>
      <c r="S186" s="171"/>
      <c r="T186" s="171"/>
      <c r="U186" s="171"/>
      <c r="V186" s="171"/>
      <c r="W186" s="171"/>
      <c r="X186" s="172"/>
    </row>
    <row r="187" spans="1:24" ht="15.75" customHeight="1" x14ac:dyDescent="0.2">
      <c r="A187" s="171"/>
      <c r="B187" s="171"/>
      <c r="C187" s="171"/>
      <c r="D187" s="171"/>
      <c r="E187" s="171"/>
      <c r="F187" s="171"/>
      <c r="G187" s="171"/>
      <c r="H187" s="171"/>
      <c r="I187" s="171"/>
      <c r="J187" s="171"/>
      <c r="K187" s="171"/>
      <c r="L187" s="171"/>
      <c r="M187" s="171"/>
      <c r="N187" s="171"/>
      <c r="O187" s="171"/>
      <c r="P187" s="171"/>
      <c r="Q187" s="171"/>
      <c r="R187" s="171"/>
      <c r="S187" s="171"/>
      <c r="T187" s="171"/>
      <c r="U187" s="171"/>
      <c r="V187" s="171"/>
      <c r="W187" s="171"/>
      <c r="X187" s="172"/>
    </row>
    <row r="188" spans="1:24" ht="15.75" customHeight="1" x14ac:dyDescent="0.2">
      <c r="A188" s="171"/>
      <c r="B188" s="171"/>
      <c r="C188" s="171"/>
      <c r="D188" s="171"/>
      <c r="E188" s="171"/>
      <c r="F188" s="171"/>
      <c r="G188" s="171"/>
      <c r="H188" s="171"/>
      <c r="I188" s="171"/>
      <c r="J188" s="171"/>
      <c r="K188" s="171"/>
      <c r="L188" s="171"/>
      <c r="M188" s="171"/>
      <c r="N188" s="171"/>
      <c r="O188" s="171"/>
      <c r="P188" s="171"/>
      <c r="Q188" s="171"/>
      <c r="R188" s="171"/>
      <c r="S188" s="171"/>
      <c r="T188" s="171"/>
      <c r="U188" s="171"/>
      <c r="V188" s="171"/>
      <c r="W188" s="171"/>
      <c r="X188" s="172"/>
    </row>
    <row r="189" spans="1:24" ht="15.75" customHeight="1" x14ac:dyDescent="0.2">
      <c r="A189" s="171"/>
      <c r="B189" s="171"/>
      <c r="C189" s="171"/>
      <c r="D189" s="171"/>
      <c r="E189" s="171"/>
      <c r="F189" s="171"/>
      <c r="G189" s="171"/>
      <c r="H189" s="171"/>
      <c r="I189" s="171"/>
      <c r="J189" s="171"/>
      <c r="K189" s="171"/>
      <c r="L189" s="171"/>
      <c r="M189" s="171"/>
      <c r="N189" s="171"/>
      <c r="O189" s="171"/>
      <c r="P189" s="171"/>
      <c r="Q189" s="171"/>
      <c r="R189" s="171"/>
      <c r="S189" s="171"/>
      <c r="T189" s="171"/>
      <c r="U189" s="171"/>
      <c r="V189" s="171"/>
      <c r="W189" s="171"/>
      <c r="X189" s="172"/>
    </row>
    <row r="190" spans="1:24" ht="15.75" customHeight="1" x14ac:dyDescent="0.2">
      <c r="A190" s="171"/>
      <c r="B190" s="171"/>
      <c r="C190" s="171"/>
      <c r="D190" s="171"/>
      <c r="E190" s="171"/>
      <c r="F190" s="171"/>
      <c r="G190" s="171"/>
      <c r="H190" s="171"/>
      <c r="I190" s="171"/>
      <c r="J190" s="171"/>
      <c r="K190" s="171"/>
      <c r="L190" s="171"/>
      <c r="M190" s="171"/>
      <c r="N190" s="171"/>
      <c r="O190" s="171"/>
      <c r="P190" s="171"/>
      <c r="Q190" s="171"/>
      <c r="R190" s="171"/>
      <c r="S190" s="171"/>
      <c r="T190" s="171"/>
      <c r="U190" s="171"/>
      <c r="V190" s="171"/>
      <c r="W190" s="171"/>
      <c r="X190" s="172"/>
    </row>
    <row r="191" spans="1:24" ht="15.75" customHeight="1" x14ac:dyDescent="0.2">
      <c r="A191" s="171"/>
      <c r="B191" s="171"/>
      <c r="C191" s="171"/>
      <c r="D191" s="171"/>
      <c r="E191" s="171"/>
      <c r="F191" s="171"/>
      <c r="G191" s="171"/>
      <c r="H191" s="171"/>
      <c r="I191" s="171"/>
      <c r="J191" s="171"/>
      <c r="K191" s="171"/>
      <c r="L191" s="171"/>
      <c r="M191" s="171"/>
      <c r="N191" s="171"/>
      <c r="O191" s="171"/>
      <c r="P191" s="171"/>
      <c r="Q191" s="171"/>
      <c r="R191" s="171"/>
      <c r="S191" s="171"/>
      <c r="T191" s="171"/>
      <c r="U191" s="171"/>
      <c r="V191" s="171"/>
      <c r="W191" s="171"/>
      <c r="X191" s="172"/>
    </row>
    <row r="192" spans="1:24" ht="15.75" customHeight="1" x14ac:dyDescent="0.2">
      <c r="A192" s="171"/>
      <c r="B192" s="171"/>
      <c r="C192" s="171"/>
      <c r="D192" s="171"/>
      <c r="E192" s="171"/>
      <c r="F192" s="171"/>
      <c r="G192" s="171"/>
      <c r="H192" s="171"/>
      <c r="I192" s="171"/>
      <c r="J192" s="171"/>
      <c r="K192" s="171"/>
      <c r="L192" s="171"/>
      <c r="M192" s="171"/>
      <c r="N192" s="171"/>
      <c r="O192" s="171"/>
      <c r="P192" s="171"/>
      <c r="Q192" s="171"/>
      <c r="R192" s="171"/>
      <c r="S192" s="171"/>
      <c r="T192" s="171"/>
      <c r="U192" s="171"/>
      <c r="V192" s="171"/>
      <c r="W192" s="171"/>
      <c r="X192" s="172"/>
    </row>
    <row r="193" spans="1:24" ht="15.75" customHeight="1" x14ac:dyDescent="0.2">
      <c r="A193" s="171"/>
      <c r="B193" s="171"/>
      <c r="C193" s="171"/>
      <c r="D193" s="171"/>
      <c r="E193" s="171"/>
      <c r="F193" s="171"/>
      <c r="G193" s="171"/>
      <c r="H193" s="171"/>
      <c r="I193" s="171"/>
      <c r="J193" s="171"/>
      <c r="K193" s="171"/>
      <c r="L193" s="171"/>
      <c r="M193" s="171"/>
      <c r="N193" s="171"/>
      <c r="O193" s="171"/>
      <c r="P193" s="171"/>
      <c r="Q193" s="171"/>
      <c r="R193" s="171"/>
      <c r="S193" s="171"/>
      <c r="T193" s="171"/>
      <c r="U193" s="171"/>
      <c r="V193" s="171"/>
      <c r="W193" s="171"/>
      <c r="X193" s="172"/>
    </row>
    <row r="194" spans="1:24" ht="15.75" customHeight="1" x14ac:dyDescent="0.2">
      <c r="A194" s="171"/>
      <c r="B194" s="171"/>
      <c r="C194" s="171"/>
      <c r="D194" s="171"/>
      <c r="E194" s="171"/>
      <c r="F194" s="171"/>
      <c r="G194" s="171"/>
      <c r="H194" s="171"/>
      <c r="I194" s="171"/>
      <c r="J194" s="171"/>
      <c r="K194" s="171"/>
      <c r="L194" s="171"/>
      <c r="M194" s="171"/>
      <c r="N194" s="171"/>
      <c r="O194" s="171"/>
      <c r="P194" s="171"/>
      <c r="Q194" s="171"/>
      <c r="R194" s="171"/>
      <c r="S194" s="171"/>
      <c r="T194" s="171"/>
      <c r="U194" s="171"/>
      <c r="V194" s="171"/>
      <c r="W194" s="171"/>
      <c r="X194" s="172"/>
    </row>
    <row r="195" spans="1:24" ht="15.75" customHeight="1" x14ac:dyDescent="0.2">
      <c r="A195" s="171"/>
      <c r="B195" s="171"/>
      <c r="C195" s="171"/>
      <c r="D195" s="171"/>
      <c r="E195" s="171"/>
      <c r="F195" s="171"/>
      <c r="G195" s="171"/>
      <c r="H195" s="171"/>
      <c r="I195" s="171"/>
      <c r="J195" s="171"/>
      <c r="K195" s="171"/>
      <c r="L195" s="171"/>
      <c r="M195" s="171"/>
      <c r="N195" s="171"/>
      <c r="O195" s="171"/>
      <c r="P195" s="171"/>
      <c r="Q195" s="171"/>
      <c r="R195" s="171"/>
      <c r="S195" s="171"/>
      <c r="T195" s="171"/>
      <c r="U195" s="171"/>
      <c r="V195" s="171"/>
      <c r="W195" s="171"/>
      <c r="X195" s="172"/>
    </row>
    <row r="196" spans="1:24" ht="15.75" customHeight="1" x14ac:dyDescent="0.2">
      <c r="A196" s="171"/>
      <c r="B196" s="171"/>
      <c r="C196" s="171"/>
      <c r="D196" s="171"/>
      <c r="E196" s="171"/>
      <c r="F196" s="171"/>
      <c r="G196" s="171"/>
      <c r="H196" s="171"/>
      <c r="I196" s="171"/>
      <c r="J196" s="171"/>
      <c r="K196" s="171"/>
      <c r="L196" s="171"/>
      <c r="M196" s="171"/>
      <c r="N196" s="171"/>
      <c r="O196" s="171"/>
      <c r="P196" s="171"/>
      <c r="Q196" s="171"/>
      <c r="R196" s="171"/>
      <c r="S196" s="171"/>
      <c r="T196" s="171"/>
      <c r="U196" s="171"/>
      <c r="V196" s="171"/>
      <c r="W196" s="171"/>
      <c r="X196" s="172"/>
    </row>
    <row r="197" spans="1:24" ht="15.75" customHeight="1" x14ac:dyDescent="0.2">
      <c r="A197" s="171"/>
      <c r="B197" s="171"/>
      <c r="C197" s="171"/>
      <c r="D197" s="171"/>
      <c r="E197" s="171"/>
      <c r="F197" s="171"/>
      <c r="G197" s="171"/>
      <c r="H197" s="171"/>
      <c r="I197" s="171"/>
      <c r="J197" s="171"/>
      <c r="K197" s="171"/>
      <c r="L197" s="171"/>
      <c r="M197" s="171"/>
      <c r="N197" s="171"/>
      <c r="O197" s="171"/>
      <c r="P197" s="171"/>
      <c r="Q197" s="171"/>
      <c r="R197" s="171"/>
      <c r="S197" s="171"/>
      <c r="T197" s="171"/>
      <c r="U197" s="171"/>
      <c r="V197" s="171"/>
      <c r="W197" s="171"/>
      <c r="X197" s="172"/>
    </row>
    <row r="198" spans="1:24" ht="15.75" customHeight="1" x14ac:dyDescent="0.2">
      <c r="A198" s="171"/>
      <c r="B198" s="171"/>
      <c r="C198" s="171"/>
      <c r="D198" s="171"/>
      <c r="E198" s="171"/>
      <c r="F198" s="171"/>
      <c r="G198" s="171"/>
      <c r="H198" s="171"/>
      <c r="I198" s="171"/>
      <c r="J198" s="171"/>
      <c r="K198" s="171"/>
      <c r="L198" s="171"/>
      <c r="M198" s="171"/>
      <c r="N198" s="171"/>
      <c r="O198" s="171"/>
      <c r="P198" s="171"/>
      <c r="Q198" s="171"/>
      <c r="R198" s="171"/>
      <c r="S198" s="171"/>
      <c r="T198" s="171"/>
      <c r="U198" s="171"/>
      <c r="V198" s="171"/>
      <c r="W198" s="171"/>
      <c r="X198" s="172"/>
    </row>
    <row r="199" spans="1:24" ht="15.75" customHeight="1" x14ac:dyDescent="0.2">
      <c r="A199" s="171"/>
      <c r="B199" s="171"/>
      <c r="C199" s="171"/>
      <c r="D199" s="171"/>
      <c r="E199" s="171"/>
      <c r="F199" s="171"/>
      <c r="G199" s="171"/>
      <c r="H199" s="171"/>
      <c r="I199" s="171"/>
      <c r="J199" s="171"/>
      <c r="K199" s="171"/>
      <c r="L199" s="171"/>
      <c r="M199" s="171"/>
      <c r="N199" s="171"/>
      <c r="O199" s="171"/>
      <c r="P199" s="171"/>
      <c r="Q199" s="171"/>
      <c r="R199" s="171"/>
      <c r="S199" s="171"/>
      <c r="T199" s="171"/>
      <c r="U199" s="171"/>
      <c r="V199" s="171"/>
      <c r="W199" s="171"/>
      <c r="X199" s="172"/>
    </row>
    <row r="200" spans="1:24" ht="15.75" customHeight="1" x14ac:dyDescent="0.2">
      <c r="A200" s="171"/>
      <c r="B200" s="171"/>
      <c r="C200" s="171"/>
      <c r="D200" s="171"/>
      <c r="E200" s="171"/>
      <c r="F200" s="171"/>
      <c r="G200" s="171"/>
      <c r="H200" s="171"/>
      <c r="I200" s="171"/>
      <c r="J200" s="171"/>
      <c r="K200" s="171"/>
      <c r="L200" s="171"/>
      <c r="M200" s="171"/>
      <c r="N200" s="171"/>
      <c r="O200" s="171"/>
      <c r="P200" s="171"/>
      <c r="Q200" s="171"/>
      <c r="R200" s="171"/>
      <c r="S200" s="171"/>
      <c r="T200" s="171"/>
      <c r="U200" s="171"/>
      <c r="V200" s="171"/>
      <c r="W200" s="171"/>
      <c r="X200" s="172"/>
    </row>
    <row r="201" spans="1:24" ht="15.75" customHeight="1" x14ac:dyDescent="0.2">
      <c r="A201" s="171"/>
      <c r="B201" s="171"/>
      <c r="C201" s="171"/>
      <c r="D201" s="171"/>
      <c r="E201" s="171"/>
      <c r="F201" s="171"/>
      <c r="G201" s="171"/>
      <c r="H201" s="171"/>
      <c r="I201" s="171"/>
      <c r="J201" s="171"/>
      <c r="K201" s="171"/>
      <c r="L201" s="171"/>
      <c r="M201" s="171"/>
      <c r="N201" s="171"/>
      <c r="O201" s="171"/>
      <c r="P201" s="171"/>
      <c r="Q201" s="171"/>
      <c r="R201" s="171"/>
      <c r="S201" s="171"/>
      <c r="T201" s="171"/>
      <c r="U201" s="171"/>
      <c r="V201" s="171"/>
      <c r="W201" s="171"/>
      <c r="X201" s="172"/>
    </row>
    <row r="202" spans="1:24" ht="15.75" customHeight="1" x14ac:dyDescent="0.2">
      <c r="A202" s="171"/>
      <c r="B202" s="171"/>
      <c r="C202" s="171"/>
      <c r="D202" s="171"/>
      <c r="E202" s="171"/>
      <c r="F202" s="171"/>
      <c r="G202" s="171"/>
      <c r="H202" s="171"/>
      <c r="I202" s="171"/>
      <c r="J202" s="171"/>
      <c r="K202" s="171"/>
      <c r="L202" s="171"/>
      <c r="M202" s="171"/>
      <c r="N202" s="171"/>
      <c r="O202" s="171"/>
      <c r="P202" s="171"/>
      <c r="Q202" s="171"/>
      <c r="R202" s="171"/>
      <c r="S202" s="171"/>
      <c r="T202" s="171"/>
      <c r="U202" s="171"/>
      <c r="V202" s="171"/>
      <c r="W202" s="171"/>
      <c r="X202" s="172"/>
    </row>
    <row r="203" spans="1:24" ht="15.75" customHeight="1" x14ac:dyDescent="0.2">
      <c r="A203" s="171"/>
      <c r="B203" s="171"/>
      <c r="C203" s="171"/>
      <c r="D203" s="171"/>
      <c r="E203" s="171"/>
      <c r="F203" s="171"/>
      <c r="G203" s="171"/>
      <c r="H203" s="171"/>
      <c r="I203" s="171"/>
      <c r="J203" s="171"/>
      <c r="K203" s="171"/>
      <c r="L203" s="171"/>
      <c r="M203" s="171"/>
      <c r="N203" s="171"/>
      <c r="O203" s="171"/>
      <c r="P203" s="171"/>
      <c r="Q203" s="171"/>
      <c r="R203" s="171"/>
      <c r="S203" s="171"/>
      <c r="T203" s="171"/>
      <c r="U203" s="171"/>
      <c r="V203" s="171"/>
      <c r="W203" s="171"/>
      <c r="X203" s="172"/>
    </row>
    <row r="204" spans="1:24" ht="15.75" customHeight="1" x14ac:dyDescent="0.2">
      <c r="A204" s="171"/>
      <c r="B204" s="171"/>
      <c r="C204" s="171"/>
      <c r="D204" s="171"/>
      <c r="E204" s="171"/>
      <c r="F204" s="171"/>
      <c r="G204" s="171"/>
      <c r="H204" s="171"/>
      <c r="I204" s="171"/>
      <c r="J204" s="171"/>
      <c r="K204" s="171"/>
      <c r="L204" s="171"/>
      <c r="M204" s="171"/>
      <c r="N204" s="171"/>
      <c r="O204" s="171"/>
      <c r="P204" s="171"/>
      <c r="Q204" s="171"/>
      <c r="R204" s="171"/>
      <c r="S204" s="171"/>
      <c r="T204" s="171"/>
      <c r="U204" s="171"/>
      <c r="V204" s="171"/>
      <c r="W204" s="171"/>
      <c r="X204" s="172"/>
    </row>
    <row r="205" spans="1:24" ht="15.75" customHeight="1" x14ac:dyDescent="0.2">
      <c r="A205" s="171"/>
      <c r="B205" s="171"/>
      <c r="C205" s="171"/>
      <c r="D205" s="171"/>
      <c r="E205" s="171"/>
      <c r="F205" s="171"/>
      <c r="G205" s="171"/>
      <c r="H205" s="171"/>
      <c r="I205" s="171"/>
      <c r="J205" s="171"/>
      <c r="K205" s="171"/>
      <c r="L205" s="171"/>
      <c r="M205" s="171"/>
      <c r="N205" s="171"/>
      <c r="O205" s="171"/>
      <c r="P205" s="171"/>
      <c r="Q205" s="171"/>
      <c r="R205" s="171"/>
      <c r="S205" s="171"/>
      <c r="T205" s="171"/>
      <c r="U205" s="171"/>
      <c r="V205" s="171"/>
      <c r="W205" s="171"/>
      <c r="X205" s="172"/>
    </row>
    <row r="206" spans="1:24" ht="15.75" customHeight="1" x14ac:dyDescent="0.2">
      <c r="A206" s="171"/>
      <c r="B206" s="171"/>
      <c r="C206" s="171"/>
      <c r="D206" s="171"/>
      <c r="E206" s="171"/>
      <c r="F206" s="171"/>
      <c r="G206" s="171"/>
      <c r="H206" s="171"/>
      <c r="I206" s="171"/>
      <c r="J206" s="171"/>
      <c r="K206" s="171"/>
      <c r="L206" s="171"/>
      <c r="M206" s="171"/>
      <c r="N206" s="171"/>
      <c r="O206" s="171"/>
      <c r="P206" s="171"/>
      <c r="Q206" s="171"/>
      <c r="R206" s="171"/>
      <c r="S206" s="171"/>
      <c r="T206" s="171"/>
      <c r="U206" s="171"/>
      <c r="V206" s="171"/>
      <c r="W206" s="171"/>
      <c r="X206" s="172"/>
    </row>
    <row r="207" spans="1:24" ht="15.75" customHeight="1" x14ac:dyDescent="0.2">
      <c r="A207" s="171"/>
      <c r="B207" s="171"/>
      <c r="C207" s="171"/>
      <c r="D207" s="171"/>
      <c r="E207" s="171"/>
      <c r="F207" s="171"/>
      <c r="G207" s="171"/>
      <c r="H207" s="171"/>
      <c r="I207" s="171"/>
      <c r="J207" s="171"/>
      <c r="K207" s="171"/>
      <c r="L207" s="171"/>
      <c r="M207" s="171"/>
      <c r="N207" s="171"/>
      <c r="O207" s="171"/>
      <c r="P207" s="171"/>
      <c r="Q207" s="171"/>
      <c r="R207" s="171"/>
      <c r="S207" s="171"/>
      <c r="T207" s="171"/>
      <c r="U207" s="171"/>
      <c r="V207" s="171"/>
      <c r="W207" s="171"/>
      <c r="X207" s="172"/>
    </row>
    <row r="208" spans="1:24" ht="15.75" customHeight="1" x14ac:dyDescent="0.2">
      <c r="A208" s="171"/>
      <c r="B208" s="171"/>
      <c r="C208" s="171"/>
      <c r="D208" s="171"/>
      <c r="E208" s="171"/>
      <c r="F208" s="171"/>
      <c r="G208" s="171"/>
      <c r="H208" s="171"/>
      <c r="I208" s="171"/>
      <c r="J208" s="171"/>
      <c r="K208" s="171"/>
      <c r="L208" s="171"/>
      <c r="M208" s="171"/>
      <c r="N208" s="171"/>
      <c r="O208" s="171"/>
      <c r="P208" s="171"/>
      <c r="Q208" s="171"/>
      <c r="R208" s="171"/>
      <c r="S208" s="171"/>
      <c r="T208" s="171"/>
      <c r="U208" s="171"/>
      <c r="V208" s="171"/>
      <c r="W208" s="171"/>
      <c r="X208" s="172"/>
    </row>
    <row r="209" spans="1:24" ht="15.75" customHeight="1" x14ac:dyDescent="0.2">
      <c r="A209" s="171"/>
      <c r="B209" s="171"/>
      <c r="C209" s="171"/>
      <c r="D209" s="171"/>
      <c r="E209" s="171"/>
      <c r="F209" s="171"/>
      <c r="G209" s="171"/>
      <c r="H209" s="171"/>
      <c r="I209" s="171"/>
      <c r="J209" s="171"/>
      <c r="K209" s="171"/>
      <c r="L209" s="171"/>
      <c r="M209" s="171"/>
      <c r="N209" s="171"/>
      <c r="O209" s="171"/>
      <c r="P209" s="171"/>
      <c r="Q209" s="171"/>
      <c r="R209" s="171"/>
      <c r="S209" s="171"/>
      <c r="T209" s="171"/>
      <c r="U209" s="171"/>
      <c r="V209" s="171"/>
      <c r="W209" s="171"/>
      <c r="X209" s="172"/>
    </row>
    <row r="210" spans="1:24" ht="15.75" customHeight="1" x14ac:dyDescent="0.2">
      <c r="A210" s="171"/>
      <c r="B210" s="171"/>
      <c r="C210" s="171"/>
      <c r="D210" s="171"/>
      <c r="E210" s="171"/>
      <c r="F210" s="171"/>
      <c r="G210" s="171"/>
      <c r="H210" s="171"/>
      <c r="I210" s="171"/>
      <c r="J210" s="171"/>
      <c r="K210" s="171"/>
      <c r="L210" s="171"/>
      <c r="M210" s="171"/>
      <c r="N210" s="171"/>
      <c r="O210" s="171"/>
      <c r="P210" s="171"/>
      <c r="Q210" s="171"/>
      <c r="R210" s="171"/>
      <c r="S210" s="171"/>
      <c r="T210" s="171"/>
      <c r="U210" s="171"/>
      <c r="V210" s="171"/>
      <c r="W210" s="171"/>
      <c r="X210" s="172"/>
    </row>
    <row r="211" spans="1:24" ht="15.75" customHeight="1" x14ac:dyDescent="0.2">
      <c r="A211" s="171"/>
      <c r="B211" s="171"/>
      <c r="C211" s="171"/>
      <c r="D211" s="171"/>
      <c r="E211" s="171"/>
      <c r="F211" s="171"/>
      <c r="G211" s="171"/>
      <c r="H211" s="171"/>
      <c r="I211" s="171"/>
      <c r="J211" s="171"/>
      <c r="K211" s="171"/>
      <c r="L211" s="171"/>
      <c r="M211" s="171"/>
      <c r="N211" s="171"/>
      <c r="O211" s="171"/>
      <c r="P211" s="171"/>
      <c r="Q211" s="171"/>
      <c r="R211" s="171"/>
      <c r="S211" s="171"/>
      <c r="T211" s="171"/>
      <c r="U211" s="171"/>
      <c r="V211" s="171"/>
      <c r="W211" s="171"/>
      <c r="X211" s="172"/>
    </row>
    <row r="212" spans="1:24" ht="15.75" customHeight="1" x14ac:dyDescent="0.2">
      <c r="A212" s="171"/>
      <c r="B212" s="171"/>
      <c r="C212" s="171"/>
      <c r="D212" s="171"/>
      <c r="E212" s="171"/>
      <c r="F212" s="171"/>
      <c r="G212" s="171"/>
      <c r="H212" s="171"/>
      <c r="I212" s="171"/>
      <c r="J212" s="171"/>
      <c r="K212" s="171"/>
      <c r="L212" s="171"/>
      <c r="M212" s="171"/>
      <c r="N212" s="171"/>
      <c r="O212" s="171"/>
      <c r="P212" s="171"/>
      <c r="Q212" s="171"/>
      <c r="R212" s="171"/>
      <c r="S212" s="171"/>
      <c r="T212" s="171"/>
      <c r="U212" s="171"/>
      <c r="V212" s="171"/>
      <c r="W212" s="171"/>
      <c r="X212" s="172"/>
    </row>
    <row r="213" spans="1:24" ht="15.75" customHeight="1" x14ac:dyDescent="0.2">
      <c r="A213" s="171"/>
      <c r="B213" s="171"/>
      <c r="C213" s="171"/>
      <c r="D213" s="171"/>
      <c r="E213" s="171"/>
      <c r="F213" s="171"/>
      <c r="G213" s="171"/>
      <c r="H213" s="171"/>
      <c r="I213" s="171"/>
      <c r="J213" s="171"/>
      <c r="K213" s="171"/>
      <c r="L213" s="171"/>
      <c r="M213" s="171"/>
      <c r="N213" s="171"/>
      <c r="O213" s="171"/>
      <c r="P213" s="171"/>
      <c r="Q213" s="171"/>
      <c r="R213" s="171"/>
      <c r="S213" s="171"/>
      <c r="T213" s="171"/>
      <c r="U213" s="171"/>
      <c r="V213" s="171"/>
      <c r="W213" s="171"/>
      <c r="X213" s="172"/>
    </row>
    <row r="214" spans="1:24" ht="15.75" customHeight="1" x14ac:dyDescent="0.2">
      <c r="A214" s="171"/>
      <c r="B214" s="171"/>
      <c r="C214" s="171"/>
      <c r="D214" s="171"/>
      <c r="E214" s="171"/>
      <c r="F214" s="171"/>
      <c r="G214" s="171"/>
      <c r="H214" s="171"/>
      <c r="I214" s="171"/>
      <c r="J214" s="171"/>
      <c r="K214" s="171"/>
      <c r="L214" s="171"/>
      <c r="M214" s="171"/>
      <c r="N214" s="171"/>
      <c r="O214" s="171"/>
      <c r="P214" s="171"/>
      <c r="Q214" s="171"/>
      <c r="R214" s="171"/>
      <c r="S214" s="171"/>
      <c r="T214" s="171"/>
      <c r="U214" s="171"/>
      <c r="V214" s="171"/>
      <c r="W214" s="171"/>
      <c r="X214" s="172"/>
    </row>
    <row r="215" spans="1:24" ht="15.75" customHeight="1" x14ac:dyDescent="0.2">
      <c r="A215" s="171"/>
      <c r="B215" s="171"/>
      <c r="C215" s="171"/>
      <c r="D215" s="171"/>
      <c r="E215" s="171"/>
      <c r="F215" s="171"/>
      <c r="G215" s="171"/>
      <c r="H215" s="171"/>
      <c r="I215" s="171"/>
      <c r="J215" s="171"/>
      <c r="K215" s="171"/>
      <c r="L215" s="171"/>
      <c r="M215" s="171"/>
      <c r="N215" s="171"/>
      <c r="O215" s="171"/>
      <c r="P215" s="171"/>
      <c r="Q215" s="171"/>
      <c r="R215" s="171"/>
      <c r="S215" s="171"/>
      <c r="T215" s="171"/>
      <c r="U215" s="171"/>
      <c r="V215" s="171"/>
      <c r="W215" s="171"/>
      <c r="X215" s="172"/>
    </row>
    <row r="216" spans="1:24" ht="15.75" customHeight="1" x14ac:dyDescent="0.2">
      <c r="A216" s="171"/>
      <c r="B216" s="171"/>
      <c r="C216" s="171"/>
      <c r="D216" s="171"/>
      <c r="E216" s="171"/>
      <c r="F216" s="171"/>
      <c r="G216" s="171"/>
      <c r="H216" s="171"/>
      <c r="I216" s="171"/>
      <c r="J216" s="171"/>
      <c r="K216" s="171"/>
      <c r="L216" s="171"/>
      <c r="M216" s="171"/>
      <c r="N216" s="171"/>
      <c r="O216" s="171"/>
      <c r="P216" s="171"/>
      <c r="Q216" s="171"/>
      <c r="R216" s="171"/>
      <c r="S216" s="171"/>
      <c r="T216" s="171"/>
      <c r="U216" s="171"/>
      <c r="V216" s="171"/>
      <c r="W216" s="171"/>
      <c r="X216" s="172"/>
    </row>
    <row r="217" spans="1:24" ht="15.75" customHeight="1" x14ac:dyDescent="0.2">
      <c r="A217" s="171"/>
      <c r="B217" s="171"/>
      <c r="C217" s="171"/>
      <c r="D217" s="171"/>
      <c r="E217" s="171"/>
      <c r="F217" s="171"/>
      <c r="G217" s="171"/>
      <c r="H217" s="171"/>
      <c r="I217" s="171"/>
      <c r="J217" s="171"/>
      <c r="K217" s="171"/>
      <c r="L217" s="171"/>
      <c r="M217" s="171"/>
      <c r="N217" s="171"/>
      <c r="O217" s="171"/>
      <c r="P217" s="171"/>
      <c r="Q217" s="171"/>
      <c r="R217" s="171"/>
      <c r="S217" s="171"/>
      <c r="T217" s="171"/>
      <c r="U217" s="171"/>
      <c r="V217" s="171"/>
      <c r="W217" s="171"/>
      <c r="X217" s="172"/>
    </row>
    <row r="218" spans="1:24" ht="15.75" customHeight="1" x14ac:dyDescent="0.2">
      <c r="A218" s="171"/>
      <c r="B218" s="171"/>
      <c r="C218" s="171"/>
      <c r="D218" s="171"/>
      <c r="E218" s="171"/>
      <c r="F218" s="171"/>
      <c r="G218" s="171"/>
      <c r="H218" s="171"/>
      <c r="I218" s="171"/>
      <c r="J218" s="171"/>
      <c r="K218" s="171"/>
      <c r="L218" s="171"/>
      <c r="M218" s="171"/>
      <c r="N218" s="171"/>
      <c r="O218" s="171"/>
      <c r="P218" s="171"/>
      <c r="Q218" s="171"/>
      <c r="R218" s="171"/>
      <c r="S218" s="171"/>
      <c r="T218" s="171"/>
      <c r="U218" s="171"/>
      <c r="V218" s="171"/>
      <c r="W218" s="171"/>
      <c r="X218" s="172"/>
    </row>
    <row r="219" spans="1:24" ht="15.75" customHeight="1" x14ac:dyDescent="0.2">
      <c r="A219" s="171"/>
      <c r="B219" s="171"/>
      <c r="C219" s="171"/>
      <c r="D219" s="171"/>
      <c r="E219" s="171"/>
      <c r="F219" s="171"/>
      <c r="G219" s="171"/>
      <c r="H219" s="171"/>
      <c r="I219" s="171"/>
      <c r="J219" s="171"/>
      <c r="K219" s="171"/>
      <c r="L219" s="171"/>
      <c r="M219" s="171"/>
      <c r="N219" s="171"/>
      <c r="O219" s="171"/>
      <c r="P219" s="171"/>
      <c r="Q219" s="171"/>
      <c r="R219" s="171"/>
      <c r="S219" s="171"/>
      <c r="T219" s="171"/>
      <c r="U219" s="171"/>
      <c r="V219" s="171"/>
      <c r="W219" s="171"/>
      <c r="X219" s="172"/>
    </row>
    <row r="220" spans="1:24" ht="15.75" customHeight="1" x14ac:dyDescent="0.2">
      <c r="A220" s="171"/>
      <c r="B220" s="171"/>
      <c r="C220" s="171"/>
      <c r="D220" s="171"/>
      <c r="E220" s="171"/>
      <c r="F220" s="171"/>
      <c r="G220" s="171"/>
      <c r="H220" s="171"/>
      <c r="I220" s="171"/>
      <c r="J220" s="171"/>
      <c r="K220" s="171"/>
      <c r="L220" s="171"/>
      <c r="M220" s="171"/>
      <c r="N220" s="171"/>
      <c r="O220" s="171"/>
      <c r="P220" s="171"/>
      <c r="Q220" s="171"/>
      <c r="R220" s="171"/>
      <c r="S220" s="171"/>
      <c r="T220" s="171"/>
      <c r="U220" s="171"/>
      <c r="V220" s="171"/>
      <c r="W220" s="171"/>
      <c r="X220" s="172"/>
    </row>
    <row r="221" spans="1:24" ht="15.75" customHeight="1" x14ac:dyDescent="0.2">
      <c r="A221" s="171"/>
      <c r="B221" s="171"/>
      <c r="C221" s="171"/>
      <c r="D221" s="171"/>
      <c r="E221" s="171"/>
      <c r="F221" s="171"/>
      <c r="G221" s="171"/>
      <c r="H221" s="171"/>
      <c r="I221" s="171"/>
      <c r="J221" s="171"/>
      <c r="K221" s="171"/>
      <c r="L221" s="171"/>
      <c r="M221" s="171"/>
      <c r="N221" s="171"/>
      <c r="O221" s="171"/>
      <c r="P221" s="171"/>
      <c r="Q221" s="171"/>
      <c r="R221" s="171"/>
      <c r="S221" s="171"/>
      <c r="T221" s="171"/>
      <c r="U221" s="171"/>
      <c r="V221" s="171"/>
      <c r="W221" s="171"/>
      <c r="X221" s="172"/>
    </row>
    <row r="222" spans="1:24" ht="15.75" customHeight="1" x14ac:dyDescent="0.2">
      <c r="A222" s="171"/>
      <c r="B222" s="171"/>
      <c r="C222" s="171"/>
      <c r="D222" s="171"/>
      <c r="E222" s="171"/>
      <c r="F222" s="171"/>
      <c r="G222" s="171"/>
      <c r="H222" s="171"/>
      <c r="I222" s="171"/>
      <c r="J222" s="171"/>
      <c r="K222" s="171"/>
      <c r="L222" s="171"/>
      <c r="M222" s="171"/>
      <c r="N222" s="171"/>
      <c r="O222" s="171"/>
      <c r="P222" s="171"/>
      <c r="Q222" s="171"/>
      <c r="R222" s="171"/>
      <c r="S222" s="171"/>
      <c r="T222" s="171"/>
      <c r="U222" s="171"/>
      <c r="V222" s="171"/>
      <c r="W222" s="171"/>
      <c r="X222" s="172"/>
    </row>
    <row r="223" spans="1:24" ht="15.75" customHeight="1" x14ac:dyDescent="0.2">
      <c r="A223" s="171"/>
      <c r="B223" s="171"/>
      <c r="C223" s="171"/>
      <c r="D223" s="171"/>
      <c r="E223" s="171"/>
      <c r="F223" s="171"/>
      <c r="G223" s="171"/>
      <c r="H223" s="171"/>
      <c r="I223" s="171"/>
      <c r="J223" s="171"/>
      <c r="K223" s="171"/>
      <c r="L223" s="171"/>
      <c r="M223" s="171"/>
      <c r="N223" s="171"/>
      <c r="O223" s="171"/>
      <c r="P223" s="171"/>
      <c r="Q223" s="171"/>
      <c r="R223" s="171"/>
      <c r="S223" s="171"/>
      <c r="T223" s="171"/>
      <c r="U223" s="171"/>
      <c r="V223" s="171"/>
      <c r="W223" s="171"/>
      <c r="X223" s="172"/>
    </row>
    <row r="224" spans="1:24" ht="15.75" customHeight="1" x14ac:dyDescent="0.2">
      <c r="A224" s="171"/>
      <c r="B224" s="171"/>
      <c r="C224" s="171"/>
      <c r="D224" s="171"/>
      <c r="E224" s="171"/>
      <c r="F224" s="171"/>
      <c r="G224" s="171"/>
      <c r="H224" s="171"/>
      <c r="I224" s="171"/>
      <c r="J224" s="171"/>
      <c r="K224" s="171"/>
      <c r="L224" s="171"/>
      <c r="M224" s="171"/>
      <c r="N224" s="171"/>
      <c r="O224" s="171"/>
      <c r="P224" s="171"/>
      <c r="Q224" s="171"/>
      <c r="R224" s="171"/>
      <c r="S224" s="171"/>
      <c r="T224" s="171"/>
      <c r="U224" s="171"/>
      <c r="V224" s="171"/>
      <c r="W224" s="171"/>
      <c r="X224" s="172"/>
    </row>
    <row r="225" spans="1:24" ht="15.75" customHeight="1" x14ac:dyDescent="0.2">
      <c r="A225" s="171"/>
      <c r="B225" s="171"/>
      <c r="C225" s="171"/>
      <c r="D225" s="171"/>
      <c r="E225" s="171"/>
      <c r="F225" s="171"/>
      <c r="G225" s="171"/>
      <c r="H225" s="171"/>
      <c r="I225" s="171"/>
      <c r="J225" s="171"/>
      <c r="K225" s="171"/>
      <c r="L225" s="171"/>
      <c r="M225" s="171"/>
      <c r="N225" s="171"/>
      <c r="O225" s="171"/>
      <c r="P225" s="171"/>
      <c r="Q225" s="171"/>
      <c r="R225" s="171"/>
      <c r="S225" s="171"/>
      <c r="T225" s="171"/>
      <c r="U225" s="171"/>
      <c r="V225" s="171"/>
      <c r="W225" s="171"/>
      <c r="X225" s="172"/>
    </row>
    <row r="226" spans="1:24" ht="15.75" customHeight="1" x14ac:dyDescent="0.2">
      <c r="A226" s="171"/>
      <c r="B226" s="171"/>
      <c r="C226" s="171"/>
      <c r="D226" s="171"/>
      <c r="E226" s="171"/>
      <c r="F226" s="171"/>
      <c r="G226" s="171"/>
      <c r="H226" s="171"/>
      <c r="I226" s="171"/>
      <c r="J226" s="171"/>
      <c r="K226" s="171"/>
      <c r="L226" s="171"/>
      <c r="M226" s="171"/>
      <c r="N226" s="171"/>
      <c r="O226" s="171"/>
      <c r="P226" s="171"/>
      <c r="Q226" s="171"/>
      <c r="R226" s="171"/>
      <c r="S226" s="171"/>
      <c r="T226" s="171"/>
      <c r="U226" s="171"/>
      <c r="V226" s="171"/>
      <c r="W226" s="171"/>
      <c r="X226" s="172"/>
    </row>
    <row r="227" spans="1:24" ht="15.75" customHeight="1" x14ac:dyDescent="0.2">
      <c r="A227" s="171"/>
      <c r="B227" s="171"/>
      <c r="C227" s="171"/>
      <c r="D227" s="171"/>
      <c r="E227" s="171"/>
      <c r="F227" s="171"/>
      <c r="G227" s="171"/>
      <c r="H227" s="171"/>
      <c r="I227" s="171"/>
      <c r="J227" s="171"/>
      <c r="K227" s="171"/>
      <c r="L227" s="171"/>
      <c r="M227" s="171"/>
      <c r="N227" s="171"/>
      <c r="O227" s="171"/>
      <c r="P227" s="171"/>
      <c r="Q227" s="171"/>
      <c r="R227" s="171"/>
      <c r="S227" s="171"/>
      <c r="T227" s="171"/>
      <c r="U227" s="171"/>
      <c r="V227" s="171"/>
      <c r="W227" s="171"/>
      <c r="X227" s="172"/>
    </row>
    <row r="228" spans="1:24" ht="15.75" customHeight="1" x14ac:dyDescent="0.2">
      <c r="A228" s="171"/>
      <c r="B228" s="171"/>
      <c r="C228" s="171"/>
      <c r="D228" s="171"/>
      <c r="E228" s="171"/>
      <c r="F228" s="171"/>
      <c r="G228" s="171"/>
      <c r="H228" s="171"/>
      <c r="I228" s="171"/>
      <c r="J228" s="171"/>
      <c r="K228" s="171"/>
      <c r="L228" s="171"/>
      <c r="M228" s="171"/>
      <c r="N228" s="171"/>
      <c r="O228" s="171"/>
      <c r="P228" s="171"/>
      <c r="Q228" s="171"/>
      <c r="R228" s="171"/>
      <c r="S228" s="171"/>
      <c r="T228" s="171"/>
      <c r="U228" s="171"/>
      <c r="V228" s="171"/>
      <c r="W228" s="171"/>
      <c r="X228" s="172"/>
    </row>
    <row r="229" spans="1:24" ht="15.75" customHeight="1" x14ac:dyDescent="0.2">
      <c r="A229" s="171"/>
      <c r="B229" s="171"/>
      <c r="C229" s="171"/>
      <c r="D229" s="171"/>
      <c r="E229" s="171"/>
      <c r="F229" s="171"/>
      <c r="G229" s="171"/>
      <c r="H229" s="171"/>
      <c r="I229" s="171"/>
      <c r="J229" s="171"/>
      <c r="K229" s="171"/>
      <c r="L229" s="171"/>
      <c r="M229" s="171"/>
      <c r="N229" s="171"/>
      <c r="O229" s="171"/>
      <c r="P229" s="171"/>
      <c r="Q229" s="171"/>
      <c r="R229" s="171"/>
      <c r="S229" s="171"/>
      <c r="T229" s="171"/>
      <c r="U229" s="171"/>
      <c r="V229" s="171"/>
      <c r="W229" s="171"/>
      <c r="X229" s="172"/>
    </row>
    <row r="230" spans="1:24" ht="15.75" customHeight="1" x14ac:dyDescent="0.2">
      <c r="A230" s="171"/>
      <c r="B230" s="171"/>
      <c r="C230" s="171"/>
      <c r="D230" s="171"/>
      <c r="E230" s="171"/>
      <c r="F230" s="171"/>
      <c r="G230" s="171"/>
      <c r="H230" s="171"/>
      <c r="I230" s="171"/>
      <c r="J230" s="171"/>
      <c r="K230" s="171"/>
      <c r="L230" s="171"/>
      <c r="M230" s="171"/>
      <c r="N230" s="171"/>
      <c r="O230" s="171"/>
      <c r="P230" s="171"/>
      <c r="Q230" s="171"/>
      <c r="R230" s="171"/>
      <c r="S230" s="171"/>
      <c r="T230" s="171"/>
      <c r="U230" s="171"/>
      <c r="V230" s="171"/>
      <c r="W230" s="171"/>
      <c r="X230" s="172"/>
    </row>
    <row r="231" spans="1:24" ht="15.75" customHeight="1" x14ac:dyDescent="0.2">
      <c r="A231" s="171"/>
      <c r="B231" s="171"/>
      <c r="C231" s="171"/>
      <c r="D231" s="171"/>
      <c r="E231" s="171"/>
      <c r="F231" s="171"/>
      <c r="G231" s="171"/>
      <c r="H231" s="171"/>
      <c r="I231" s="171"/>
      <c r="J231" s="171"/>
      <c r="K231" s="171"/>
      <c r="L231" s="171"/>
      <c r="M231" s="171"/>
      <c r="N231" s="171"/>
      <c r="O231" s="171"/>
      <c r="P231" s="171"/>
      <c r="Q231" s="171"/>
      <c r="R231" s="171"/>
      <c r="S231" s="171"/>
      <c r="T231" s="171"/>
      <c r="U231" s="171"/>
      <c r="V231" s="171"/>
      <c r="W231" s="171"/>
      <c r="X231" s="172"/>
    </row>
    <row r="232" spans="1:24" ht="15.75" customHeight="1" x14ac:dyDescent="0.2">
      <c r="A232" s="171"/>
      <c r="B232" s="171"/>
      <c r="C232" s="171"/>
      <c r="D232" s="171"/>
      <c r="E232" s="171"/>
      <c r="F232" s="171"/>
      <c r="G232" s="171"/>
      <c r="H232" s="171"/>
      <c r="I232" s="171"/>
      <c r="J232" s="171"/>
      <c r="K232" s="171"/>
      <c r="L232" s="171"/>
      <c r="M232" s="171"/>
      <c r="N232" s="171"/>
      <c r="O232" s="171"/>
      <c r="P232" s="171"/>
      <c r="Q232" s="171"/>
      <c r="R232" s="171"/>
      <c r="S232" s="171"/>
      <c r="T232" s="171"/>
      <c r="U232" s="171"/>
      <c r="V232" s="171"/>
      <c r="W232" s="171"/>
      <c r="X232" s="172"/>
    </row>
    <row r="233" spans="1:24" ht="15.75" customHeight="1" x14ac:dyDescent="0.2">
      <c r="A233" s="171"/>
      <c r="B233" s="171"/>
      <c r="C233" s="171"/>
      <c r="D233" s="171"/>
      <c r="E233" s="171"/>
      <c r="F233" s="171"/>
      <c r="G233" s="171"/>
      <c r="H233" s="171"/>
      <c r="I233" s="171"/>
      <c r="J233" s="171"/>
      <c r="K233" s="171"/>
      <c r="L233" s="171"/>
      <c r="M233" s="171"/>
      <c r="N233" s="171"/>
      <c r="O233" s="171"/>
      <c r="P233" s="171"/>
      <c r="Q233" s="171"/>
      <c r="R233" s="171"/>
      <c r="S233" s="171"/>
      <c r="T233" s="171"/>
      <c r="U233" s="171"/>
      <c r="V233" s="171"/>
      <c r="W233" s="171"/>
      <c r="X233" s="172"/>
    </row>
    <row r="234" spans="1:24" ht="15.75" customHeight="1" x14ac:dyDescent="0.2">
      <c r="A234" s="171"/>
      <c r="B234" s="171"/>
      <c r="C234" s="171"/>
      <c r="D234" s="171"/>
      <c r="E234" s="171"/>
      <c r="F234" s="171"/>
      <c r="G234" s="171"/>
      <c r="H234" s="171"/>
      <c r="I234" s="171"/>
      <c r="J234" s="171"/>
      <c r="K234" s="171"/>
      <c r="L234" s="171"/>
      <c r="M234" s="171"/>
      <c r="N234" s="171"/>
      <c r="O234" s="171"/>
      <c r="P234" s="171"/>
      <c r="Q234" s="171"/>
      <c r="R234" s="171"/>
      <c r="S234" s="171"/>
      <c r="T234" s="171"/>
      <c r="U234" s="171"/>
      <c r="V234" s="171"/>
      <c r="W234" s="171"/>
      <c r="X234" s="172"/>
    </row>
    <row r="235" spans="1:24" ht="15.75" customHeight="1" x14ac:dyDescent="0.2">
      <c r="A235" s="171"/>
      <c r="B235" s="171"/>
      <c r="C235" s="171"/>
      <c r="D235" s="171"/>
      <c r="E235" s="171"/>
      <c r="F235" s="171"/>
      <c r="G235" s="171"/>
      <c r="H235" s="171"/>
      <c r="I235" s="171"/>
      <c r="J235" s="171"/>
      <c r="K235" s="171"/>
      <c r="L235" s="171"/>
      <c r="M235" s="171"/>
      <c r="N235" s="171"/>
      <c r="O235" s="171"/>
      <c r="P235" s="171"/>
      <c r="Q235" s="171"/>
      <c r="R235" s="171"/>
      <c r="S235" s="171"/>
      <c r="T235" s="171"/>
      <c r="U235" s="171"/>
      <c r="V235" s="171"/>
      <c r="W235" s="171"/>
      <c r="X235" s="172"/>
    </row>
    <row r="236" spans="1:24" ht="15.75" customHeight="1" x14ac:dyDescent="0.2">
      <c r="A236" s="171"/>
      <c r="B236" s="171"/>
      <c r="C236" s="171"/>
      <c r="D236" s="171"/>
      <c r="E236" s="171"/>
      <c r="F236" s="171"/>
      <c r="G236" s="171"/>
      <c r="H236" s="171"/>
      <c r="I236" s="171"/>
      <c r="J236" s="171"/>
      <c r="K236" s="171"/>
      <c r="L236" s="171"/>
      <c r="M236" s="171"/>
      <c r="N236" s="171"/>
      <c r="O236" s="171"/>
      <c r="P236" s="171"/>
      <c r="Q236" s="171"/>
      <c r="R236" s="171"/>
      <c r="S236" s="171"/>
      <c r="T236" s="171"/>
      <c r="U236" s="171"/>
      <c r="V236" s="171"/>
      <c r="W236" s="171"/>
      <c r="X236" s="172"/>
    </row>
    <row r="237" spans="1:24" ht="15.75" customHeight="1" x14ac:dyDescent="0.2">
      <c r="A237" s="171"/>
      <c r="B237" s="171"/>
      <c r="C237" s="171"/>
      <c r="D237" s="171"/>
      <c r="E237" s="171"/>
      <c r="F237" s="171"/>
      <c r="G237" s="171"/>
      <c r="H237" s="171"/>
      <c r="I237" s="171"/>
      <c r="J237" s="171"/>
      <c r="K237" s="171"/>
      <c r="L237" s="171"/>
      <c r="M237" s="171"/>
      <c r="N237" s="171"/>
      <c r="O237" s="171"/>
      <c r="P237" s="171"/>
      <c r="Q237" s="171"/>
      <c r="R237" s="171"/>
      <c r="S237" s="171"/>
      <c r="T237" s="171"/>
      <c r="U237" s="171"/>
      <c r="V237" s="171"/>
      <c r="W237" s="171"/>
      <c r="X237" s="172"/>
    </row>
    <row r="238" spans="1:24" ht="15.75" customHeight="1" x14ac:dyDescent="0.2">
      <c r="A238" s="171"/>
      <c r="B238" s="171"/>
      <c r="C238" s="171"/>
      <c r="D238" s="171"/>
      <c r="E238" s="171"/>
      <c r="F238" s="171"/>
      <c r="G238" s="171"/>
      <c r="H238" s="171"/>
      <c r="I238" s="171"/>
      <c r="J238" s="171"/>
      <c r="K238" s="171"/>
      <c r="L238" s="171"/>
      <c r="M238" s="171"/>
      <c r="N238" s="171"/>
      <c r="O238" s="171"/>
      <c r="P238" s="171"/>
      <c r="Q238" s="171"/>
      <c r="R238" s="171"/>
      <c r="S238" s="171"/>
      <c r="T238" s="171"/>
      <c r="U238" s="171"/>
      <c r="V238" s="171"/>
      <c r="W238" s="171"/>
      <c r="X238" s="172"/>
    </row>
    <row r="239" spans="1:24" ht="15.75" customHeight="1" x14ac:dyDescent="0.2">
      <c r="A239" s="171"/>
      <c r="B239" s="171"/>
      <c r="C239" s="171"/>
      <c r="D239" s="171"/>
      <c r="E239" s="171"/>
      <c r="F239" s="171"/>
      <c r="G239" s="171"/>
      <c r="H239" s="171"/>
      <c r="I239" s="171"/>
      <c r="J239" s="171"/>
      <c r="K239" s="171"/>
      <c r="L239" s="171"/>
      <c r="M239" s="171"/>
      <c r="N239" s="171"/>
      <c r="O239" s="171"/>
      <c r="P239" s="171"/>
      <c r="Q239" s="171"/>
      <c r="R239" s="171"/>
      <c r="S239" s="171"/>
      <c r="T239" s="171"/>
      <c r="U239" s="171"/>
      <c r="V239" s="171"/>
      <c r="W239" s="171"/>
      <c r="X239" s="172"/>
    </row>
    <row r="240" spans="1:24" ht="15.75" customHeight="1" x14ac:dyDescent="0.2">
      <c r="A240" s="171"/>
      <c r="B240" s="171"/>
      <c r="C240" s="171"/>
      <c r="D240" s="171"/>
      <c r="E240" s="171"/>
      <c r="F240" s="171"/>
      <c r="G240" s="171"/>
      <c r="H240" s="171"/>
      <c r="I240" s="171"/>
      <c r="J240" s="171"/>
      <c r="K240" s="171"/>
      <c r="L240" s="171"/>
      <c r="M240" s="171"/>
      <c r="N240" s="171"/>
      <c r="O240" s="171"/>
      <c r="P240" s="171"/>
      <c r="Q240" s="171"/>
      <c r="R240" s="171"/>
      <c r="S240" s="171"/>
      <c r="T240" s="171"/>
      <c r="U240" s="171"/>
      <c r="V240" s="171"/>
      <c r="W240" s="171"/>
      <c r="X240" s="172"/>
    </row>
    <row r="241" spans="1:24" ht="15.75" customHeight="1" x14ac:dyDescent="0.2">
      <c r="A241" s="171"/>
      <c r="B241" s="171"/>
      <c r="C241" s="171"/>
      <c r="D241" s="171"/>
      <c r="E241" s="171"/>
      <c r="F241" s="171"/>
      <c r="G241" s="171"/>
      <c r="H241" s="171"/>
      <c r="I241" s="171"/>
      <c r="J241" s="171"/>
      <c r="K241" s="171"/>
      <c r="L241" s="171"/>
      <c r="M241" s="171"/>
      <c r="N241" s="171"/>
      <c r="O241" s="171"/>
      <c r="P241" s="171"/>
      <c r="Q241" s="171"/>
      <c r="R241" s="171"/>
      <c r="S241" s="171"/>
      <c r="T241" s="171"/>
      <c r="U241" s="171"/>
      <c r="V241" s="171"/>
      <c r="W241" s="171"/>
      <c r="X241" s="172"/>
    </row>
    <row r="242" spans="1:24" ht="15.75" customHeight="1" x14ac:dyDescent="0.2">
      <c r="A242" s="171"/>
      <c r="B242" s="171"/>
      <c r="C242" s="171"/>
      <c r="D242" s="171"/>
      <c r="E242" s="171"/>
      <c r="F242" s="171"/>
      <c r="G242" s="171"/>
      <c r="H242" s="171"/>
      <c r="I242" s="171"/>
      <c r="J242" s="171"/>
      <c r="K242" s="171"/>
      <c r="L242" s="171"/>
      <c r="M242" s="171"/>
      <c r="N242" s="171"/>
      <c r="O242" s="171"/>
      <c r="P242" s="171"/>
      <c r="Q242" s="171"/>
      <c r="R242" s="171"/>
      <c r="S242" s="171"/>
      <c r="T242" s="171"/>
      <c r="U242" s="171"/>
      <c r="V242" s="171"/>
      <c r="W242" s="171"/>
      <c r="X242" s="172"/>
    </row>
    <row r="243" spans="1:24" ht="15.75" customHeight="1" x14ac:dyDescent="0.2">
      <c r="A243" s="171"/>
      <c r="B243" s="171"/>
      <c r="C243" s="171"/>
      <c r="D243" s="171"/>
      <c r="E243" s="171"/>
      <c r="F243" s="171"/>
      <c r="G243" s="171"/>
      <c r="H243" s="171"/>
      <c r="I243" s="171"/>
      <c r="J243" s="171"/>
      <c r="K243" s="171"/>
      <c r="L243" s="171"/>
      <c r="M243" s="171"/>
      <c r="N243" s="171"/>
      <c r="O243" s="171"/>
      <c r="P243" s="171"/>
      <c r="Q243" s="171"/>
      <c r="R243" s="171"/>
      <c r="S243" s="171"/>
      <c r="T243" s="171"/>
      <c r="U243" s="171"/>
      <c r="V243" s="171"/>
      <c r="W243" s="171"/>
      <c r="X243" s="172"/>
    </row>
    <row r="244" spans="1:24" ht="15.75" customHeight="1" x14ac:dyDescent="0.2">
      <c r="A244" s="171"/>
      <c r="B244" s="171"/>
      <c r="C244" s="171"/>
      <c r="D244" s="171"/>
      <c r="E244" s="171"/>
      <c r="F244" s="171"/>
      <c r="G244" s="171"/>
      <c r="H244" s="171"/>
      <c r="I244" s="171"/>
      <c r="J244" s="171"/>
      <c r="K244" s="171"/>
      <c r="L244" s="171"/>
      <c r="M244" s="171"/>
      <c r="N244" s="171"/>
      <c r="O244" s="171"/>
      <c r="P244" s="171"/>
      <c r="Q244" s="171"/>
      <c r="R244" s="171"/>
      <c r="S244" s="171"/>
      <c r="T244" s="171"/>
      <c r="U244" s="171"/>
      <c r="V244" s="171"/>
      <c r="W244" s="171"/>
      <c r="X244" s="172"/>
    </row>
    <row r="245" spans="1:24" ht="15.75" customHeight="1" x14ac:dyDescent="0.2">
      <c r="A245" s="171"/>
      <c r="B245" s="171"/>
      <c r="C245" s="171"/>
      <c r="D245" s="171"/>
      <c r="E245" s="171"/>
      <c r="F245" s="171"/>
      <c r="G245" s="171"/>
      <c r="H245" s="171"/>
      <c r="I245" s="171"/>
      <c r="J245" s="171"/>
      <c r="K245" s="171"/>
      <c r="L245" s="171"/>
      <c r="M245" s="171"/>
      <c r="N245" s="171"/>
      <c r="O245" s="171"/>
      <c r="P245" s="171"/>
      <c r="Q245" s="171"/>
      <c r="R245" s="171"/>
      <c r="S245" s="171"/>
      <c r="T245" s="171"/>
      <c r="U245" s="171"/>
      <c r="V245" s="171"/>
      <c r="W245" s="171"/>
      <c r="X245" s="172"/>
    </row>
    <row r="246" spans="1:24" ht="15.75" customHeight="1" x14ac:dyDescent="0.2">
      <c r="A246" s="171"/>
      <c r="B246" s="171"/>
      <c r="C246" s="171"/>
      <c r="D246" s="171"/>
      <c r="E246" s="171"/>
      <c r="F246" s="171"/>
      <c r="G246" s="171"/>
      <c r="H246" s="171"/>
      <c r="I246" s="171"/>
      <c r="J246" s="171"/>
      <c r="K246" s="171"/>
      <c r="L246" s="171"/>
      <c r="M246" s="171"/>
      <c r="N246" s="171"/>
      <c r="O246" s="171"/>
      <c r="P246" s="171"/>
      <c r="Q246" s="171"/>
      <c r="R246" s="171"/>
      <c r="S246" s="171"/>
      <c r="T246" s="171"/>
      <c r="U246" s="171"/>
      <c r="V246" s="171"/>
      <c r="W246" s="171"/>
      <c r="X246" s="172"/>
    </row>
    <row r="247" spans="1:24" ht="15.75" customHeight="1" x14ac:dyDescent="0.2">
      <c r="A247" s="171"/>
      <c r="B247" s="171"/>
      <c r="C247" s="171"/>
      <c r="D247" s="171"/>
      <c r="E247" s="171"/>
      <c r="F247" s="171"/>
      <c r="G247" s="171"/>
      <c r="H247" s="171"/>
      <c r="I247" s="171"/>
      <c r="J247" s="171"/>
      <c r="K247" s="171"/>
      <c r="L247" s="171"/>
      <c r="M247" s="171"/>
      <c r="N247" s="171"/>
      <c r="O247" s="171"/>
      <c r="P247" s="171"/>
      <c r="Q247" s="171"/>
      <c r="R247" s="171"/>
      <c r="S247" s="171"/>
      <c r="T247" s="171"/>
      <c r="U247" s="171"/>
      <c r="V247" s="171"/>
      <c r="W247" s="171"/>
      <c r="X247" s="172"/>
    </row>
    <row r="248" spans="1:24" ht="15.75" customHeight="1" x14ac:dyDescent="0.2">
      <c r="A248" s="171"/>
      <c r="B248" s="171"/>
      <c r="C248" s="171"/>
      <c r="D248" s="171"/>
      <c r="E248" s="171"/>
      <c r="F248" s="171"/>
      <c r="G248" s="171"/>
      <c r="H248" s="171"/>
      <c r="I248" s="171"/>
      <c r="J248" s="171"/>
      <c r="K248" s="171"/>
      <c r="L248" s="171"/>
      <c r="M248" s="171"/>
      <c r="N248" s="171"/>
      <c r="O248" s="171"/>
      <c r="P248" s="171"/>
      <c r="Q248" s="171"/>
      <c r="R248" s="171"/>
      <c r="S248" s="171"/>
      <c r="T248" s="171"/>
      <c r="U248" s="171"/>
      <c r="V248" s="171"/>
      <c r="W248" s="171"/>
      <c r="X248" s="172"/>
    </row>
    <row r="249" spans="1:24" ht="15.75" customHeight="1" x14ac:dyDescent="0.2">
      <c r="A249" s="171"/>
      <c r="B249" s="171"/>
      <c r="C249" s="171"/>
      <c r="D249" s="171"/>
      <c r="E249" s="171"/>
      <c r="F249" s="171"/>
      <c r="G249" s="171"/>
      <c r="H249" s="171"/>
      <c r="I249" s="171"/>
      <c r="J249" s="171"/>
      <c r="K249" s="171"/>
      <c r="L249" s="171"/>
      <c r="M249" s="171"/>
      <c r="N249" s="171"/>
      <c r="O249" s="171"/>
      <c r="P249" s="171"/>
      <c r="Q249" s="171"/>
      <c r="R249" s="171"/>
      <c r="S249" s="171"/>
      <c r="T249" s="171"/>
      <c r="U249" s="171"/>
      <c r="V249" s="171"/>
      <c r="W249" s="171"/>
      <c r="X249" s="172"/>
    </row>
    <row r="250" spans="1:24" ht="15.75" customHeight="1" x14ac:dyDescent="0.2">
      <c r="A250" s="171"/>
      <c r="B250" s="171"/>
      <c r="C250" s="171"/>
      <c r="D250" s="171"/>
      <c r="E250" s="171"/>
      <c r="F250" s="171"/>
      <c r="G250" s="171"/>
      <c r="H250" s="171"/>
      <c r="I250" s="171"/>
      <c r="J250" s="171"/>
      <c r="K250" s="171"/>
      <c r="L250" s="171"/>
      <c r="M250" s="171"/>
      <c r="N250" s="171"/>
      <c r="O250" s="171"/>
      <c r="P250" s="171"/>
      <c r="Q250" s="171"/>
      <c r="R250" s="171"/>
      <c r="S250" s="171"/>
      <c r="T250" s="171"/>
      <c r="U250" s="171"/>
      <c r="V250" s="171"/>
      <c r="W250" s="171"/>
      <c r="X250" s="172"/>
    </row>
    <row r="251" spans="1:24" ht="15.75" customHeight="1" x14ac:dyDescent="0.2">
      <c r="A251" s="171"/>
      <c r="B251" s="171"/>
      <c r="C251" s="171"/>
      <c r="D251" s="171"/>
      <c r="E251" s="171"/>
      <c r="F251" s="171"/>
      <c r="G251" s="171"/>
      <c r="H251" s="171"/>
      <c r="I251" s="171"/>
      <c r="J251" s="171"/>
      <c r="K251" s="171"/>
      <c r="L251" s="171"/>
      <c r="M251" s="171"/>
      <c r="N251" s="171"/>
      <c r="O251" s="171"/>
      <c r="P251" s="171"/>
      <c r="Q251" s="171"/>
      <c r="R251" s="171"/>
      <c r="S251" s="171"/>
      <c r="T251" s="171"/>
      <c r="U251" s="171"/>
      <c r="V251" s="171"/>
      <c r="W251" s="171"/>
      <c r="X251" s="172"/>
    </row>
    <row r="252" spans="1:24" ht="15.75" customHeight="1" x14ac:dyDescent="0.2">
      <c r="A252" s="171"/>
      <c r="B252" s="171"/>
      <c r="C252" s="171"/>
      <c r="D252" s="171"/>
      <c r="E252" s="171"/>
      <c r="F252" s="171"/>
      <c r="G252" s="171"/>
      <c r="H252" s="171"/>
      <c r="I252" s="171"/>
      <c r="J252" s="171"/>
      <c r="K252" s="171"/>
      <c r="L252" s="171"/>
      <c r="M252" s="171"/>
      <c r="N252" s="171"/>
      <c r="O252" s="171"/>
      <c r="P252" s="171"/>
      <c r="Q252" s="171"/>
      <c r="R252" s="171"/>
      <c r="S252" s="171"/>
      <c r="T252" s="171"/>
      <c r="U252" s="171"/>
      <c r="V252" s="171"/>
      <c r="W252" s="171"/>
      <c r="X252" s="172"/>
    </row>
    <row r="253" spans="1:24" ht="15.75" customHeight="1" x14ac:dyDescent="0.2">
      <c r="A253" s="171"/>
      <c r="B253" s="171"/>
      <c r="C253" s="171"/>
      <c r="D253" s="171"/>
      <c r="E253" s="171"/>
      <c r="F253" s="171"/>
      <c r="G253" s="171"/>
      <c r="H253" s="171"/>
      <c r="I253" s="171"/>
      <c r="J253" s="171"/>
      <c r="K253" s="171"/>
      <c r="L253" s="171"/>
      <c r="M253" s="171"/>
      <c r="N253" s="171"/>
      <c r="O253" s="171"/>
      <c r="P253" s="171"/>
      <c r="Q253" s="171"/>
      <c r="R253" s="171"/>
      <c r="S253" s="171"/>
      <c r="T253" s="171"/>
      <c r="U253" s="171"/>
      <c r="V253" s="171"/>
      <c r="W253" s="171"/>
      <c r="X253" s="172"/>
    </row>
    <row r="254" spans="1:24" ht="15.75" customHeight="1" x14ac:dyDescent="0.2">
      <c r="A254" s="171"/>
      <c r="B254" s="171"/>
      <c r="C254" s="171"/>
      <c r="D254" s="171"/>
      <c r="E254" s="171"/>
      <c r="F254" s="171"/>
      <c r="G254" s="171"/>
      <c r="H254" s="171"/>
      <c r="I254" s="171"/>
      <c r="J254" s="171"/>
      <c r="K254" s="171"/>
      <c r="L254" s="171"/>
      <c r="M254" s="171"/>
      <c r="N254" s="171"/>
      <c r="O254" s="171"/>
      <c r="P254" s="171"/>
      <c r="Q254" s="171"/>
      <c r="R254" s="171"/>
      <c r="S254" s="171"/>
      <c r="T254" s="171"/>
      <c r="U254" s="171"/>
      <c r="V254" s="171"/>
      <c r="W254" s="171"/>
      <c r="X254" s="172"/>
    </row>
    <row r="255" spans="1:24" ht="15.75" customHeight="1" x14ac:dyDescent="0.2">
      <c r="A255" s="171"/>
      <c r="B255" s="171"/>
      <c r="C255" s="171"/>
      <c r="D255" s="171"/>
      <c r="E255" s="171"/>
      <c r="F255" s="171"/>
      <c r="G255" s="171"/>
      <c r="H255" s="171"/>
      <c r="I255" s="171"/>
      <c r="J255" s="171"/>
      <c r="K255" s="171"/>
      <c r="L255" s="171"/>
      <c r="M255" s="171"/>
      <c r="N255" s="171"/>
      <c r="O255" s="171"/>
      <c r="P255" s="171"/>
      <c r="Q255" s="171"/>
      <c r="R255" s="171"/>
      <c r="S255" s="171"/>
      <c r="T255" s="171"/>
      <c r="U255" s="171"/>
      <c r="V255" s="171"/>
      <c r="W255" s="171"/>
      <c r="X255" s="172"/>
    </row>
    <row r="256" spans="1:24" ht="15.75" customHeight="1" x14ac:dyDescent="0.2">
      <c r="A256" s="171"/>
      <c r="B256" s="171"/>
      <c r="C256" s="171"/>
      <c r="D256" s="171"/>
      <c r="E256" s="171"/>
      <c r="F256" s="171"/>
      <c r="G256" s="171"/>
      <c r="H256" s="171"/>
      <c r="I256" s="171"/>
      <c r="J256" s="171"/>
      <c r="K256" s="171"/>
      <c r="L256" s="171"/>
      <c r="M256" s="171"/>
      <c r="N256" s="171"/>
      <c r="O256" s="171"/>
      <c r="P256" s="171"/>
      <c r="Q256" s="171"/>
      <c r="R256" s="171"/>
      <c r="S256" s="171"/>
      <c r="T256" s="171"/>
      <c r="U256" s="171"/>
      <c r="V256" s="171"/>
      <c r="W256" s="171"/>
      <c r="X256" s="172"/>
    </row>
    <row r="257" spans="1:24" ht="15.75" customHeight="1" x14ac:dyDescent="0.2">
      <c r="A257" s="171"/>
      <c r="B257" s="171"/>
      <c r="C257" s="171"/>
      <c r="D257" s="171"/>
      <c r="E257" s="171"/>
      <c r="F257" s="171"/>
      <c r="G257" s="171"/>
      <c r="H257" s="171"/>
      <c r="I257" s="171"/>
      <c r="J257" s="171"/>
      <c r="K257" s="171"/>
      <c r="L257" s="171"/>
      <c r="M257" s="171"/>
      <c r="N257" s="171"/>
      <c r="O257" s="171"/>
      <c r="P257" s="171"/>
      <c r="Q257" s="171"/>
      <c r="R257" s="171"/>
      <c r="S257" s="171"/>
      <c r="T257" s="171"/>
      <c r="U257" s="171"/>
      <c r="V257" s="171"/>
      <c r="W257" s="171"/>
      <c r="X257" s="172"/>
    </row>
    <row r="258" spans="1:24" ht="15.75" customHeight="1" x14ac:dyDescent="0.2">
      <c r="A258" s="171"/>
      <c r="B258" s="171"/>
      <c r="C258" s="171"/>
      <c r="D258" s="171"/>
      <c r="E258" s="171"/>
      <c r="F258" s="171"/>
      <c r="G258" s="171"/>
      <c r="H258" s="171"/>
      <c r="I258" s="171"/>
      <c r="J258" s="171"/>
      <c r="K258" s="171"/>
      <c r="L258" s="171"/>
      <c r="M258" s="171"/>
      <c r="N258" s="171"/>
      <c r="O258" s="171"/>
      <c r="P258" s="171"/>
      <c r="Q258" s="171"/>
      <c r="R258" s="171"/>
      <c r="S258" s="171"/>
      <c r="T258" s="171"/>
      <c r="U258" s="171"/>
      <c r="V258" s="171"/>
      <c r="W258" s="171"/>
      <c r="X258" s="172"/>
    </row>
    <row r="259" spans="1:24" ht="15.75" customHeight="1" x14ac:dyDescent="0.2">
      <c r="A259" s="171"/>
      <c r="B259" s="171"/>
      <c r="C259" s="171"/>
      <c r="D259" s="171"/>
      <c r="E259" s="171"/>
      <c r="F259" s="171"/>
      <c r="G259" s="171"/>
      <c r="H259" s="171"/>
      <c r="I259" s="171"/>
      <c r="J259" s="171"/>
      <c r="K259" s="171"/>
      <c r="L259" s="171"/>
      <c r="M259" s="171"/>
      <c r="N259" s="171"/>
      <c r="O259" s="171"/>
      <c r="P259" s="171"/>
      <c r="Q259" s="171"/>
      <c r="R259" s="171"/>
      <c r="S259" s="171"/>
      <c r="T259" s="171"/>
      <c r="U259" s="171"/>
      <c r="V259" s="171"/>
      <c r="W259" s="171"/>
      <c r="X259" s="172"/>
    </row>
    <row r="260" spans="1:24" ht="15.75" customHeight="1" x14ac:dyDescent="0.2">
      <c r="A260" s="171"/>
      <c r="B260" s="171"/>
      <c r="C260" s="171"/>
      <c r="D260" s="171"/>
      <c r="E260" s="171"/>
      <c r="F260" s="171"/>
      <c r="G260" s="171"/>
      <c r="H260" s="171"/>
      <c r="I260" s="171"/>
      <c r="J260" s="171"/>
      <c r="K260" s="171"/>
      <c r="L260" s="171"/>
      <c r="M260" s="171"/>
      <c r="N260" s="171"/>
      <c r="O260" s="171"/>
      <c r="P260" s="171"/>
      <c r="Q260" s="171"/>
      <c r="R260" s="171"/>
      <c r="S260" s="171"/>
      <c r="T260" s="171"/>
      <c r="U260" s="171"/>
      <c r="V260" s="171"/>
      <c r="W260" s="171"/>
      <c r="X260" s="172"/>
    </row>
    <row r="261" spans="1:24" ht="15.75" customHeight="1" x14ac:dyDescent="0.2">
      <c r="A261" s="171"/>
      <c r="B261" s="171"/>
      <c r="C261" s="171"/>
      <c r="D261" s="171"/>
      <c r="E261" s="171"/>
      <c r="F261" s="171"/>
      <c r="G261" s="171"/>
      <c r="H261" s="171"/>
      <c r="I261" s="171"/>
      <c r="J261" s="171"/>
      <c r="K261" s="171"/>
      <c r="L261" s="171"/>
      <c r="M261" s="171"/>
      <c r="N261" s="171"/>
      <c r="O261" s="171"/>
      <c r="P261" s="171"/>
      <c r="Q261" s="171"/>
      <c r="R261" s="171"/>
      <c r="S261" s="171"/>
      <c r="T261" s="171"/>
      <c r="U261" s="171"/>
      <c r="V261" s="171"/>
      <c r="W261" s="171"/>
      <c r="X261" s="172"/>
    </row>
    <row r="262" spans="1:24" ht="15.75" customHeight="1" x14ac:dyDescent="0.2">
      <c r="A262" s="171"/>
      <c r="B262" s="171"/>
      <c r="C262" s="171"/>
      <c r="D262" s="171"/>
      <c r="E262" s="171"/>
      <c r="F262" s="171"/>
      <c r="G262" s="171"/>
      <c r="H262" s="171"/>
      <c r="I262" s="171"/>
      <c r="J262" s="171"/>
      <c r="K262" s="171"/>
      <c r="L262" s="171"/>
      <c r="M262" s="171"/>
      <c r="N262" s="171"/>
      <c r="O262" s="171"/>
      <c r="P262" s="171"/>
      <c r="Q262" s="171"/>
      <c r="R262" s="171"/>
      <c r="S262" s="171"/>
      <c r="T262" s="171"/>
      <c r="U262" s="171"/>
      <c r="V262" s="171"/>
      <c r="W262" s="171"/>
      <c r="X262" s="172"/>
    </row>
    <row r="263" spans="1:24" ht="15.75" customHeight="1" x14ac:dyDescent="0.2">
      <c r="A263" s="171"/>
      <c r="B263" s="171"/>
      <c r="C263" s="171"/>
      <c r="D263" s="171"/>
      <c r="E263" s="171"/>
      <c r="F263" s="171"/>
      <c r="G263" s="171"/>
      <c r="H263" s="171"/>
      <c r="I263" s="171"/>
      <c r="J263" s="171"/>
      <c r="K263" s="171"/>
      <c r="L263" s="171"/>
      <c r="M263" s="171"/>
      <c r="N263" s="171"/>
      <c r="O263" s="171"/>
      <c r="P263" s="171"/>
      <c r="Q263" s="171"/>
      <c r="R263" s="171"/>
      <c r="S263" s="171"/>
      <c r="T263" s="171"/>
      <c r="U263" s="171"/>
      <c r="V263" s="171"/>
      <c r="W263" s="171"/>
      <c r="X263" s="172"/>
    </row>
    <row r="264" spans="1:24" ht="15.75" customHeight="1" x14ac:dyDescent="0.2">
      <c r="A264" s="171"/>
      <c r="B264" s="171"/>
      <c r="C264" s="171"/>
      <c r="D264" s="171"/>
      <c r="E264" s="171"/>
      <c r="F264" s="171"/>
      <c r="G264" s="171"/>
      <c r="H264" s="171"/>
      <c r="I264" s="171"/>
      <c r="J264" s="171"/>
      <c r="K264" s="171"/>
      <c r="L264" s="171"/>
      <c r="M264" s="171"/>
      <c r="N264" s="171"/>
      <c r="O264" s="171"/>
      <c r="P264" s="171"/>
      <c r="Q264" s="171"/>
      <c r="R264" s="171"/>
      <c r="S264" s="171"/>
      <c r="T264" s="171"/>
      <c r="U264" s="171"/>
      <c r="V264" s="171"/>
      <c r="W264" s="171"/>
      <c r="X264" s="172"/>
    </row>
    <row r="265" spans="1:24" ht="15.75" customHeight="1" x14ac:dyDescent="0.2">
      <c r="A265" s="171"/>
      <c r="B265" s="171"/>
      <c r="C265" s="171"/>
      <c r="D265" s="171"/>
      <c r="E265" s="171"/>
      <c r="F265" s="171"/>
      <c r="G265" s="171"/>
      <c r="H265" s="171"/>
      <c r="I265" s="171"/>
      <c r="J265" s="171"/>
      <c r="K265" s="171"/>
      <c r="L265" s="171"/>
      <c r="M265" s="171"/>
      <c r="N265" s="171"/>
      <c r="O265" s="171"/>
      <c r="P265" s="171"/>
      <c r="Q265" s="171"/>
      <c r="R265" s="171"/>
      <c r="S265" s="171"/>
      <c r="T265" s="171"/>
      <c r="U265" s="171"/>
      <c r="V265" s="171"/>
      <c r="W265" s="171"/>
      <c r="X265" s="172"/>
    </row>
    <row r="266" spans="1:24" ht="15.75" customHeight="1" x14ac:dyDescent="0.2">
      <c r="A266" s="171"/>
      <c r="B266" s="171"/>
      <c r="C266" s="171"/>
      <c r="D266" s="171"/>
      <c r="E266" s="171"/>
      <c r="F266" s="171"/>
      <c r="G266" s="171"/>
      <c r="H266" s="171"/>
      <c r="I266" s="171"/>
      <c r="J266" s="171"/>
      <c r="K266" s="171"/>
      <c r="L266" s="171"/>
      <c r="M266" s="171"/>
      <c r="N266" s="171"/>
      <c r="O266" s="171"/>
      <c r="P266" s="171"/>
      <c r="Q266" s="171"/>
      <c r="R266" s="171"/>
      <c r="S266" s="171"/>
      <c r="T266" s="171"/>
      <c r="U266" s="171"/>
      <c r="V266" s="171"/>
      <c r="W266" s="171"/>
      <c r="X266" s="172"/>
    </row>
    <row r="267" spans="1:24" ht="15.75" customHeight="1" x14ac:dyDescent="0.2">
      <c r="A267" s="171"/>
      <c r="B267" s="171"/>
      <c r="C267" s="171"/>
      <c r="D267" s="171"/>
      <c r="E267" s="171"/>
      <c r="F267" s="171"/>
      <c r="G267" s="171"/>
      <c r="H267" s="171"/>
      <c r="I267" s="171"/>
      <c r="J267" s="171"/>
      <c r="K267" s="171"/>
      <c r="L267" s="171"/>
      <c r="M267" s="171"/>
      <c r="N267" s="171"/>
      <c r="O267" s="171"/>
      <c r="P267" s="171"/>
      <c r="Q267" s="171"/>
      <c r="R267" s="171"/>
      <c r="S267" s="171"/>
      <c r="T267" s="171"/>
      <c r="U267" s="171"/>
      <c r="V267" s="171"/>
      <c r="W267" s="171"/>
      <c r="X267" s="172"/>
    </row>
    <row r="268" spans="1:24" ht="15.75" customHeight="1" x14ac:dyDescent="0.2">
      <c r="A268" s="171"/>
      <c r="B268" s="171"/>
      <c r="C268" s="171"/>
      <c r="D268" s="171"/>
      <c r="E268" s="171"/>
      <c r="F268" s="171"/>
      <c r="G268" s="171"/>
      <c r="H268" s="171"/>
      <c r="I268" s="171"/>
      <c r="J268" s="171"/>
      <c r="K268" s="171"/>
      <c r="L268" s="171"/>
      <c r="M268" s="171"/>
      <c r="N268" s="171"/>
      <c r="O268" s="171"/>
      <c r="P268" s="171"/>
      <c r="Q268" s="171"/>
      <c r="R268" s="171"/>
      <c r="S268" s="171"/>
      <c r="T268" s="171"/>
      <c r="U268" s="171"/>
      <c r="V268" s="171"/>
      <c r="W268" s="171"/>
      <c r="X268" s="172"/>
    </row>
    <row r="269" spans="1:24" ht="15.75" customHeight="1" x14ac:dyDescent="0.2">
      <c r="A269" s="171"/>
      <c r="B269" s="171"/>
      <c r="C269" s="171"/>
      <c r="D269" s="171"/>
      <c r="E269" s="171"/>
      <c r="F269" s="171"/>
      <c r="G269" s="171"/>
      <c r="H269" s="171"/>
      <c r="I269" s="171"/>
      <c r="J269" s="171"/>
      <c r="K269" s="171"/>
      <c r="L269" s="171"/>
      <c r="M269" s="171"/>
      <c r="N269" s="171"/>
      <c r="O269" s="171"/>
      <c r="P269" s="171"/>
      <c r="Q269" s="171"/>
      <c r="R269" s="171"/>
      <c r="S269" s="171"/>
      <c r="T269" s="171"/>
      <c r="U269" s="171"/>
      <c r="V269" s="171"/>
      <c r="W269" s="171"/>
      <c r="X269" s="172"/>
    </row>
    <row r="270" spans="1:24" ht="15.75" customHeight="1" x14ac:dyDescent="0.2">
      <c r="A270" s="171"/>
      <c r="B270" s="171"/>
      <c r="C270" s="171"/>
      <c r="D270" s="171"/>
      <c r="E270" s="171"/>
      <c r="F270" s="171"/>
      <c r="G270" s="171"/>
      <c r="H270" s="171"/>
      <c r="I270" s="171"/>
      <c r="J270" s="171"/>
      <c r="K270" s="171"/>
      <c r="L270" s="171"/>
      <c r="M270" s="171"/>
      <c r="N270" s="171"/>
      <c r="O270" s="171"/>
      <c r="P270" s="171"/>
      <c r="Q270" s="171"/>
      <c r="R270" s="171"/>
      <c r="S270" s="171"/>
      <c r="T270" s="171"/>
      <c r="U270" s="171"/>
      <c r="V270" s="171"/>
      <c r="W270" s="171"/>
      <c r="X270" s="172"/>
    </row>
    <row r="271" spans="1:24" ht="15.75" customHeight="1" x14ac:dyDescent="0.2">
      <c r="A271" s="171"/>
      <c r="B271" s="171"/>
      <c r="C271" s="171"/>
      <c r="D271" s="171"/>
      <c r="E271" s="171"/>
      <c r="F271" s="171"/>
      <c r="G271" s="171"/>
      <c r="H271" s="171"/>
      <c r="I271" s="171"/>
      <c r="J271" s="171"/>
      <c r="K271" s="171"/>
      <c r="L271" s="171"/>
      <c r="M271" s="171"/>
      <c r="N271" s="171"/>
      <c r="O271" s="171"/>
      <c r="P271" s="171"/>
      <c r="Q271" s="171"/>
      <c r="R271" s="171"/>
      <c r="S271" s="171"/>
      <c r="T271" s="171"/>
      <c r="U271" s="171"/>
      <c r="V271" s="171"/>
      <c r="W271" s="171"/>
      <c r="X271" s="172"/>
    </row>
    <row r="272" spans="1:24" ht="15.75" customHeight="1" x14ac:dyDescent="0.2">
      <c r="A272" s="171"/>
      <c r="B272" s="171"/>
      <c r="C272" s="171"/>
      <c r="D272" s="171"/>
      <c r="E272" s="171"/>
      <c r="F272" s="171"/>
      <c r="G272" s="171"/>
      <c r="H272" s="171"/>
      <c r="I272" s="171"/>
      <c r="J272" s="171"/>
      <c r="K272" s="171"/>
      <c r="L272" s="171"/>
      <c r="M272" s="171"/>
      <c r="N272" s="171"/>
      <c r="O272" s="171"/>
      <c r="P272" s="171"/>
      <c r="Q272" s="171"/>
      <c r="R272" s="171"/>
      <c r="S272" s="171"/>
      <c r="T272" s="171"/>
      <c r="U272" s="171"/>
      <c r="V272" s="171"/>
      <c r="W272" s="171"/>
      <c r="X272" s="172"/>
    </row>
    <row r="273" spans="1:24" ht="15.75" customHeight="1" x14ac:dyDescent="0.2">
      <c r="A273" s="171"/>
      <c r="B273" s="171"/>
      <c r="C273" s="171"/>
      <c r="D273" s="171"/>
      <c r="E273" s="171"/>
      <c r="F273" s="171"/>
      <c r="G273" s="171"/>
      <c r="H273" s="171"/>
      <c r="I273" s="171"/>
      <c r="J273" s="171"/>
      <c r="K273" s="171"/>
      <c r="L273" s="171"/>
      <c r="M273" s="171"/>
      <c r="N273" s="171"/>
      <c r="O273" s="171"/>
      <c r="P273" s="171"/>
      <c r="Q273" s="171"/>
      <c r="R273" s="171"/>
      <c r="S273" s="171"/>
      <c r="T273" s="171"/>
      <c r="U273" s="171"/>
      <c r="V273" s="171"/>
      <c r="W273" s="171"/>
      <c r="X273" s="172"/>
    </row>
    <row r="274" spans="1:24" ht="15.75" customHeight="1" x14ac:dyDescent="0.2">
      <c r="A274" s="171"/>
      <c r="B274" s="171"/>
      <c r="C274" s="171"/>
      <c r="D274" s="171"/>
      <c r="E274" s="171"/>
      <c r="F274" s="171"/>
      <c r="G274" s="171"/>
      <c r="H274" s="171"/>
      <c r="I274" s="171"/>
      <c r="J274" s="171"/>
      <c r="K274" s="171"/>
      <c r="L274" s="171"/>
      <c r="M274" s="171"/>
      <c r="N274" s="171"/>
      <c r="O274" s="171"/>
      <c r="P274" s="171"/>
      <c r="Q274" s="171"/>
      <c r="R274" s="171"/>
      <c r="S274" s="171"/>
      <c r="T274" s="171"/>
      <c r="U274" s="171"/>
      <c r="V274" s="171"/>
      <c r="W274" s="171"/>
      <c r="X274" s="172"/>
    </row>
    <row r="275" spans="1:24" ht="15.75" customHeight="1" x14ac:dyDescent="0.2">
      <c r="A275" s="171"/>
      <c r="B275" s="171"/>
      <c r="C275" s="171"/>
      <c r="D275" s="171"/>
      <c r="E275" s="171"/>
      <c r="F275" s="171"/>
      <c r="G275" s="171"/>
      <c r="H275" s="171"/>
      <c r="I275" s="171"/>
      <c r="J275" s="171"/>
      <c r="K275" s="171"/>
      <c r="L275" s="171"/>
      <c r="M275" s="171"/>
      <c r="N275" s="171"/>
      <c r="O275" s="171"/>
      <c r="P275" s="171"/>
      <c r="Q275" s="171"/>
      <c r="R275" s="171"/>
      <c r="S275" s="171"/>
      <c r="T275" s="171"/>
      <c r="U275" s="171"/>
      <c r="V275" s="171"/>
      <c r="W275" s="171"/>
      <c r="X275" s="172"/>
    </row>
    <row r="276" spans="1:24" ht="15.75" customHeight="1" x14ac:dyDescent="0.2">
      <c r="A276" s="171"/>
      <c r="B276" s="171"/>
      <c r="C276" s="171"/>
      <c r="D276" s="171"/>
      <c r="E276" s="171"/>
      <c r="F276" s="171"/>
      <c r="G276" s="171"/>
      <c r="H276" s="171"/>
      <c r="I276" s="171"/>
      <c r="J276" s="171"/>
      <c r="K276" s="171"/>
      <c r="L276" s="171"/>
      <c r="M276" s="171"/>
      <c r="N276" s="171"/>
      <c r="O276" s="171"/>
      <c r="P276" s="171"/>
      <c r="Q276" s="171"/>
      <c r="R276" s="171"/>
      <c r="S276" s="171"/>
      <c r="T276" s="171"/>
      <c r="U276" s="171"/>
      <c r="V276" s="171"/>
      <c r="W276" s="171"/>
      <c r="X276" s="172"/>
    </row>
    <row r="277" spans="1:24" ht="15.75" customHeight="1" x14ac:dyDescent="0.2">
      <c r="A277" s="171"/>
      <c r="B277" s="171"/>
      <c r="C277" s="171"/>
      <c r="D277" s="171"/>
      <c r="E277" s="171"/>
      <c r="F277" s="171"/>
      <c r="G277" s="171"/>
      <c r="H277" s="171"/>
      <c r="I277" s="171"/>
      <c r="J277" s="171"/>
      <c r="K277" s="171"/>
      <c r="L277" s="171"/>
      <c r="M277" s="171"/>
      <c r="N277" s="171"/>
      <c r="O277" s="171"/>
      <c r="P277" s="171"/>
      <c r="Q277" s="171"/>
      <c r="R277" s="171"/>
      <c r="S277" s="171"/>
      <c r="T277" s="171"/>
      <c r="U277" s="171"/>
      <c r="V277" s="171"/>
      <c r="W277" s="171"/>
      <c r="X277" s="172"/>
    </row>
    <row r="278" spans="1:24" ht="15.75" customHeight="1" x14ac:dyDescent="0.2">
      <c r="A278" s="171"/>
      <c r="B278" s="171"/>
      <c r="C278" s="171"/>
      <c r="D278" s="171"/>
      <c r="E278" s="171"/>
      <c r="F278" s="171"/>
      <c r="G278" s="171"/>
      <c r="H278" s="171"/>
      <c r="I278" s="171"/>
      <c r="J278" s="171"/>
      <c r="K278" s="171"/>
      <c r="L278" s="171"/>
      <c r="M278" s="171"/>
      <c r="N278" s="171"/>
      <c r="O278" s="171"/>
      <c r="P278" s="171"/>
      <c r="Q278" s="171"/>
      <c r="R278" s="171"/>
      <c r="S278" s="171"/>
      <c r="T278" s="171"/>
      <c r="U278" s="171"/>
      <c r="V278" s="171"/>
      <c r="W278" s="171"/>
      <c r="X278" s="172"/>
    </row>
    <row r="279" spans="1:24" ht="15.75" customHeight="1" x14ac:dyDescent="0.2">
      <c r="A279" s="171"/>
      <c r="B279" s="171"/>
      <c r="C279" s="171"/>
      <c r="D279" s="171"/>
      <c r="E279" s="171"/>
      <c r="F279" s="171"/>
      <c r="G279" s="171"/>
      <c r="H279" s="171"/>
      <c r="I279" s="171"/>
      <c r="J279" s="171"/>
      <c r="K279" s="171"/>
      <c r="L279" s="171"/>
      <c r="M279" s="171"/>
      <c r="N279" s="171"/>
      <c r="O279" s="171"/>
      <c r="P279" s="171"/>
      <c r="Q279" s="171"/>
      <c r="R279" s="171"/>
      <c r="S279" s="171"/>
      <c r="T279" s="171"/>
      <c r="U279" s="171"/>
      <c r="V279" s="171"/>
      <c r="W279" s="171"/>
      <c r="X279" s="172"/>
    </row>
    <row r="280" spans="1:24" ht="15.75" customHeight="1" x14ac:dyDescent="0.2">
      <c r="A280" s="171"/>
      <c r="B280" s="171"/>
      <c r="C280" s="171"/>
      <c r="D280" s="171"/>
      <c r="E280" s="171"/>
      <c r="F280" s="171"/>
      <c r="G280" s="171"/>
      <c r="H280" s="171"/>
      <c r="I280" s="171"/>
      <c r="J280" s="171"/>
      <c r="K280" s="171"/>
      <c r="L280" s="171"/>
      <c r="M280" s="171"/>
      <c r="N280" s="171"/>
      <c r="O280" s="171"/>
      <c r="P280" s="171"/>
      <c r="Q280" s="171"/>
      <c r="R280" s="171"/>
      <c r="S280" s="171"/>
      <c r="T280" s="171"/>
      <c r="U280" s="171"/>
      <c r="V280" s="171"/>
      <c r="W280" s="171"/>
      <c r="X280" s="172"/>
    </row>
    <row r="281" spans="1:24" ht="15.75" customHeight="1" x14ac:dyDescent="0.2">
      <c r="A281" s="171"/>
      <c r="B281" s="171"/>
      <c r="C281" s="171"/>
      <c r="D281" s="171"/>
      <c r="E281" s="171"/>
      <c r="F281" s="171"/>
      <c r="G281" s="171"/>
      <c r="H281" s="171"/>
      <c r="I281" s="171"/>
      <c r="J281" s="171"/>
      <c r="K281" s="171"/>
      <c r="L281" s="171"/>
      <c r="M281" s="171"/>
      <c r="N281" s="171"/>
      <c r="O281" s="171"/>
      <c r="P281" s="171"/>
      <c r="Q281" s="171"/>
      <c r="R281" s="171"/>
      <c r="S281" s="171"/>
      <c r="T281" s="171"/>
      <c r="U281" s="171"/>
      <c r="V281" s="171"/>
      <c r="W281" s="171"/>
      <c r="X281" s="172"/>
    </row>
    <row r="282" spans="1:24" ht="15.75" customHeight="1" x14ac:dyDescent="0.2">
      <c r="A282" s="171"/>
      <c r="B282" s="171"/>
      <c r="C282" s="171"/>
      <c r="D282" s="171"/>
      <c r="E282" s="171"/>
      <c r="F282" s="171"/>
      <c r="G282" s="171"/>
      <c r="H282" s="171"/>
      <c r="I282" s="171"/>
      <c r="J282" s="171"/>
      <c r="K282" s="171"/>
      <c r="L282" s="171"/>
      <c r="M282" s="171"/>
      <c r="N282" s="171"/>
      <c r="O282" s="171"/>
      <c r="P282" s="171"/>
      <c r="Q282" s="171"/>
      <c r="R282" s="171"/>
      <c r="S282" s="171"/>
      <c r="T282" s="171"/>
      <c r="U282" s="171"/>
      <c r="V282" s="171"/>
      <c r="W282" s="171"/>
      <c r="X282" s="172"/>
    </row>
    <row r="283" spans="1:24" ht="15.75" customHeight="1" x14ac:dyDescent="0.2">
      <c r="A283" s="171"/>
      <c r="B283" s="171"/>
      <c r="C283" s="171"/>
      <c r="D283" s="171"/>
      <c r="E283" s="171"/>
      <c r="F283" s="171"/>
      <c r="G283" s="171"/>
      <c r="H283" s="171"/>
      <c r="I283" s="171"/>
      <c r="J283" s="171"/>
      <c r="K283" s="171"/>
      <c r="L283" s="171"/>
      <c r="M283" s="171"/>
      <c r="N283" s="171"/>
      <c r="O283" s="171"/>
      <c r="P283" s="171"/>
      <c r="Q283" s="171"/>
      <c r="R283" s="171"/>
      <c r="S283" s="171"/>
      <c r="T283" s="171"/>
      <c r="U283" s="171"/>
      <c r="V283" s="171"/>
      <c r="W283" s="171"/>
      <c r="X283" s="172"/>
    </row>
    <row r="284" spans="1:24" ht="15.75" customHeight="1" x14ac:dyDescent="0.2">
      <c r="A284" s="171"/>
      <c r="B284" s="171"/>
      <c r="C284" s="171"/>
      <c r="D284" s="171"/>
      <c r="E284" s="171"/>
      <c r="F284" s="171"/>
      <c r="G284" s="171"/>
      <c r="H284" s="171"/>
      <c r="I284" s="171"/>
      <c r="J284" s="171"/>
      <c r="K284" s="171"/>
      <c r="L284" s="171"/>
      <c r="M284" s="171"/>
      <c r="N284" s="171"/>
      <c r="O284" s="171"/>
      <c r="P284" s="171"/>
      <c r="Q284" s="171"/>
      <c r="R284" s="171"/>
      <c r="S284" s="171"/>
      <c r="T284" s="171"/>
      <c r="U284" s="171"/>
      <c r="V284" s="171"/>
      <c r="W284" s="171"/>
      <c r="X284" s="172"/>
    </row>
    <row r="285" spans="1:24" ht="15.75" customHeight="1" x14ac:dyDescent="0.2">
      <c r="A285" s="171"/>
      <c r="B285" s="171"/>
      <c r="C285" s="171"/>
      <c r="D285" s="171"/>
      <c r="E285" s="171"/>
      <c r="F285" s="171"/>
      <c r="G285" s="171"/>
      <c r="H285" s="171"/>
      <c r="I285" s="171"/>
      <c r="J285" s="171"/>
      <c r="K285" s="171"/>
      <c r="L285" s="171"/>
      <c r="M285" s="171"/>
      <c r="N285" s="171"/>
      <c r="O285" s="171"/>
      <c r="P285" s="171"/>
      <c r="Q285" s="171"/>
      <c r="R285" s="171"/>
      <c r="S285" s="171"/>
      <c r="T285" s="171"/>
      <c r="U285" s="171"/>
      <c r="V285" s="171"/>
      <c r="W285" s="171"/>
      <c r="X285" s="172"/>
    </row>
    <row r="286" spans="1:24" ht="15.75" customHeight="1" x14ac:dyDescent="0.2">
      <c r="A286" s="171"/>
      <c r="B286" s="171"/>
      <c r="C286" s="171"/>
      <c r="D286" s="171"/>
      <c r="E286" s="171"/>
      <c r="F286" s="171"/>
      <c r="G286" s="171"/>
      <c r="H286" s="171"/>
      <c r="I286" s="171"/>
      <c r="J286" s="171"/>
      <c r="K286" s="171"/>
      <c r="L286" s="171"/>
      <c r="M286" s="171"/>
      <c r="N286" s="171"/>
      <c r="O286" s="171"/>
      <c r="P286" s="171"/>
      <c r="Q286" s="171"/>
      <c r="R286" s="171"/>
      <c r="S286" s="171"/>
      <c r="T286" s="171"/>
      <c r="U286" s="171"/>
      <c r="V286" s="171"/>
      <c r="W286" s="171"/>
      <c r="X286" s="172"/>
    </row>
    <row r="287" spans="1:24" ht="15.75" customHeight="1" x14ac:dyDescent="0.2">
      <c r="A287" s="171"/>
      <c r="B287" s="171"/>
      <c r="C287" s="171"/>
      <c r="D287" s="171"/>
      <c r="E287" s="171"/>
      <c r="F287" s="171"/>
      <c r="G287" s="171"/>
      <c r="H287" s="171"/>
      <c r="I287" s="171"/>
      <c r="J287" s="171"/>
      <c r="K287" s="171"/>
      <c r="L287" s="171"/>
      <c r="M287" s="171"/>
      <c r="N287" s="171"/>
      <c r="O287" s="171"/>
      <c r="P287" s="171"/>
      <c r="Q287" s="171"/>
      <c r="R287" s="171"/>
      <c r="S287" s="171"/>
      <c r="T287" s="171"/>
      <c r="U287" s="171"/>
      <c r="V287" s="171"/>
      <c r="W287" s="171"/>
      <c r="X287" s="172"/>
    </row>
    <row r="288" spans="1:24" ht="15.75" customHeight="1" x14ac:dyDescent="0.2">
      <c r="A288" s="171"/>
      <c r="B288" s="171"/>
      <c r="C288" s="171"/>
      <c r="D288" s="171"/>
      <c r="E288" s="171"/>
      <c r="F288" s="171"/>
      <c r="G288" s="171"/>
      <c r="H288" s="171"/>
      <c r="I288" s="171"/>
      <c r="J288" s="171"/>
      <c r="K288" s="171"/>
      <c r="L288" s="171"/>
      <c r="M288" s="171"/>
      <c r="N288" s="171"/>
      <c r="O288" s="171"/>
      <c r="P288" s="171"/>
      <c r="Q288" s="171"/>
      <c r="R288" s="171"/>
      <c r="S288" s="171"/>
      <c r="T288" s="171"/>
      <c r="U288" s="171"/>
      <c r="V288" s="171"/>
      <c r="W288" s="171"/>
      <c r="X288" s="172"/>
    </row>
    <row r="289" spans="1:24" ht="15.75" customHeight="1" x14ac:dyDescent="0.2">
      <c r="A289" s="171"/>
      <c r="B289" s="171"/>
      <c r="C289" s="171"/>
      <c r="D289" s="171"/>
      <c r="E289" s="171"/>
      <c r="F289" s="171"/>
      <c r="G289" s="171"/>
      <c r="H289" s="171"/>
      <c r="I289" s="171"/>
      <c r="J289" s="171"/>
      <c r="K289" s="171"/>
      <c r="L289" s="171"/>
      <c r="M289" s="171"/>
      <c r="N289" s="171"/>
      <c r="O289" s="171"/>
      <c r="P289" s="171"/>
      <c r="Q289" s="171"/>
      <c r="R289" s="171"/>
      <c r="S289" s="171"/>
      <c r="T289" s="171"/>
      <c r="U289" s="171"/>
      <c r="V289" s="171"/>
      <c r="W289" s="171"/>
      <c r="X289" s="172"/>
    </row>
    <row r="290" spans="1:24" ht="15.75" customHeight="1" x14ac:dyDescent="0.2">
      <c r="A290" s="171"/>
      <c r="B290" s="171"/>
      <c r="C290" s="171"/>
      <c r="D290" s="171"/>
      <c r="E290" s="171"/>
      <c r="F290" s="171"/>
      <c r="G290" s="171"/>
      <c r="H290" s="171"/>
      <c r="I290" s="171"/>
      <c r="J290" s="171"/>
      <c r="K290" s="171"/>
      <c r="L290" s="171"/>
      <c r="M290" s="171"/>
      <c r="N290" s="171"/>
      <c r="O290" s="171"/>
      <c r="P290" s="171"/>
      <c r="Q290" s="171"/>
      <c r="R290" s="171"/>
      <c r="S290" s="171"/>
      <c r="T290" s="171"/>
      <c r="U290" s="171"/>
      <c r="V290" s="171"/>
      <c r="W290" s="171"/>
      <c r="X290" s="172"/>
    </row>
    <row r="291" spans="1:24" ht="15.75" customHeight="1" x14ac:dyDescent="0.2">
      <c r="A291" s="171"/>
      <c r="B291" s="171"/>
      <c r="C291" s="171"/>
      <c r="D291" s="171"/>
      <c r="E291" s="171"/>
      <c r="F291" s="171"/>
      <c r="G291" s="171"/>
      <c r="H291" s="171"/>
      <c r="I291" s="171"/>
      <c r="J291" s="171"/>
      <c r="K291" s="171"/>
      <c r="L291" s="171"/>
      <c r="M291" s="171"/>
      <c r="N291" s="171"/>
      <c r="O291" s="171"/>
      <c r="P291" s="171"/>
      <c r="Q291" s="171"/>
      <c r="R291" s="171"/>
      <c r="S291" s="171"/>
      <c r="T291" s="171"/>
      <c r="U291" s="171"/>
      <c r="V291" s="171"/>
      <c r="W291" s="171"/>
      <c r="X291" s="172"/>
    </row>
    <row r="292" spans="1:24" ht="15.75" customHeight="1" x14ac:dyDescent="0.2">
      <c r="A292" s="171"/>
      <c r="B292" s="171"/>
      <c r="C292" s="171"/>
      <c r="D292" s="171"/>
      <c r="E292" s="171"/>
      <c r="F292" s="171"/>
      <c r="G292" s="171"/>
      <c r="H292" s="171"/>
      <c r="I292" s="171"/>
      <c r="J292" s="171"/>
      <c r="K292" s="171"/>
      <c r="L292" s="171"/>
      <c r="M292" s="171"/>
      <c r="N292" s="171"/>
      <c r="O292" s="171"/>
      <c r="P292" s="171"/>
      <c r="Q292" s="171"/>
      <c r="R292" s="171"/>
      <c r="S292" s="171"/>
      <c r="T292" s="171"/>
      <c r="U292" s="171"/>
      <c r="V292" s="171"/>
      <c r="W292" s="171"/>
      <c r="X292" s="172"/>
    </row>
    <row r="293" spans="1:24" ht="15.75" customHeight="1" x14ac:dyDescent="0.2">
      <c r="A293" s="171"/>
      <c r="B293" s="171"/>
      <c r="C293" s="171"/>
      <c r="D293" s="171"/>
      <c r="E293" s="171"/>
      <c r="F293" s="171"/>
      <c r="G293" s="171"/>
      <c r="H293" s="171"/>
      <c r="I293" s="171"/>
      <c r="J293" s="171"/>
      <c r="K293" s="171"/>
      <c r="L293" s="171"/>
      <c r="M293" s="171"/>
      <c r="N293" s="171"/>
      <c r="O293" s="171"/>
      <c r="P293" s="171"/>
      <c r="Q293" s="171"/>
      <c r="R293" s="171"/>
      <c r="S293" s="171"/>
      <c r="T293" s="171"/>
      <c r="U293" s="171"/>
      <c r="V293" s="171"/>
      <c r="W293" s="171"/>
      <c r="X293" s="172"/>
    </row>
    <row r="294" spans="1:24" ht="15.75" customHeight="1" x14ac:dyDescent="0.2">
      <c r="A294" s="171"/>
      <c r="B294" s="171"/>
      <c r="C294" s="171"/>
      <c r="D294" s="171"/>
      <c r="E294" s="171"/>
      <c r="F294" s="171"/>
      <c r="G294" s="171"/>
      <c r="H294" s="171"/>
      <c r="I294" s="171"/>
      <c r="J294" s="171"/>
      <c r="K294" s="171"/>
      <c r="L294" s="171"/>
      <c r="M294" s="171"/>
      <c r="N294" s="171"/>
      <c r="O294" s="171"/>
      <c r="P294" s="171"/>
      <c r="Q294" s="171"/>
      <c r="R294" s="171"/>
      <c r="S294" s="171"/>
      <c r="T294" s="171"/>
      <c r="U294" s="171"/>
      <c r="V294" s="171"/>
      <c r="W294" s="171"/>
      <c r="X294" s="172"/>
    </row>
    <row r="295" spans="1:24" ht="15.75" customHeight="1" x14ac:dyDescent="0.2">
      <c r="A295" s="171"/>
      <c r="B295" s="171"/>
      <c r="C295" s="171"/>
      <c r="D295" s="171"/>
      <c r="E295" s="171"/>
      <c r="F295" s="171"/>
      <c r="G295" s="171"/>
      <c r="H295" s="171"/>
      <c r="I295" s="171"/>
      <c r="J295" s="171"/>
      <c r="K295" s="171"/>
      <c r="L295" s="171"/>
      <c r="M295" s="171"/>
      <c r="N295" s="171"/>
      <c r="O295" s="171"/>
      <c r="P295" s="171"/>
      <c r="Q295" s="171"/>
      <c r="R295" s="171"/>
      <c r="S295" s="171"/>
      <c r="T295" s="171"/>
      <c r="U295" s="171"/>
      <c r="V295" s="171"/>
      <c r="W295" s="171"/>
      <c r="X295" s="172"/>
    </row>
    <row r="296" spans="1:24" ht="15.75" customHeight="1" x14ac:dyDescent="0.2">
      <c r="A296" s="171"/>
      <c r="B296" s="171"/>
      <c r="C296" s="171"/>
      <c r="D296" s="171"/>
      <c r="E296" s="171"/>
      <c r="F296" s="171"/>
      <c r="G296" s="171"/>
      <c r="H296" s="171"/>
      <c r="I296" s="171"/>
      <c r="J296" s="171"/>
      <c r="K296" s="171"/>
      <c r="L296" s="171"/>
      <c r="M296" s="171"/>
      <c r="N296" s="171"/>
      <c r="O296" s="171"/>
      <c r="P296" s="171"/>
      <c r="Q296" s="171"/>
      <c r="R296" s="171"/>
      <c r="S296" s="171"/>
      <c r="T296" s="171"/>
      <c r="U296" s="171"/>
      <c r="V296" s="171"/>
      <c r="W296" s="171"/>
      <c r="X296" s="172"/>
    </row>
    <row r="297" spans="1:24" ht="15.75" customHeight="1" x14ac:dyDescent="0.2">
      <c r="A297" s="171"/>
      <c r="B297" s="171"/>
      <c r="C297" s="171"/>
      <c r="D297" s="171"/>
      <c r="E297" s="171"/>
      <c r="F297" s="171"/>
      <c r="G297" s="171"/>
      <c r="H297" s="171"/>
      <c r="I297" s="171"/>
      <c r="J297" s="171"/>
      <c r="K297" s="171"/>
      <c r="L297" s="171"/>
      <c r="M297" s="171"/>
      <c r="N297" s="171"/>
      <c r="O297" s="171"/>
      <c r="P297" s="171"/>
      <c r="Q297" s="171"/>
      <c r="R297" s="171"/>
      <c r="S297" s="171"/>
      <c r="T297" s="171"/>
      <c r="U297" s="171"/>
      <c r="V297" s="171"/>
      <c r="W297" s="171"/>
      <c r="X297" s="172"/>
    </row>
    <row r="298" spans="1:24" ht="15.75" customHeight="1" x14ac:dyDescent="0.2">
      <c r="A298" s="171"/>
      <c r="B298" s="171"/>
      <c r="C298" s="171"/>
      <c r="D298" s="171"/>
      <c r="E298" s="171"/>
      <c r="F298" s="171"/>
      <c r="G298" s="171"/>
      <c r="H298" s="171"/>
      <c r="I298" s="171"/>
      <c r="J298" s="171"/>
      <c r="K298" s="171"/>
      <c r="L298" s="171"/>
      <c r="M298" s="171"/>
      <c r="N298" s="171"/>
      <c r="O298" s="171"/>
      <c r="P298" s="171"/>
      <c r="Q298" s="171"/>
      <c r="R298" s="171"/>
      <c r="S298" s="171"/>
      <c r="T298" s="171"/>
      <c r="U298" s="171"/>
      <c r="V298" s="171"/>
      <c r="W298" s="171"/>
      <c r="X298" s="172"/>
    </row>
    <row r="299" spans="1:24" ht="15.75" customHeight="1" x14ac:dyDescent="0.2">
      <c r="A299" s="171"/>
      <c r="B299" s="171"/>
      <c r="C299" s="171"/>
      <c r="D299" s="171"/>
      <c r="E299" s="171"/>
      <c r="F299" s="171"/>
      <c r="G299" s="171"/>
      <c r="H299" s="171"/>
      <c r="I299" s="171"/>
      <c r="J299" s="171"/>
      <c r="K299" s="171"/>
      <c r="L299" s="171"/>
      <c r="M299" s="171"/>
      <c r="N299" s="171"/>
      <c r="O299" s="171"/>
      <c r="P299" s="171"/>
      <c r="Q299" s="171"/>
      <c r="R299" s="171"/>
      <c r="S299" s="171"/>
      <c r="T299" s="171"/>
      <c r="U299" s="171"/>
      <c r="V299" s="171"/>
      <c r="W299" s="171"/>
      <c r="X299" s="172"/>
    </row>
    <row r="300" spans="1:24" ht="15.75" customHeight="1" x14ac:dyDescent="0.2">
      <c r="A300" s="171"/>
      <c r="B300" s="171"/>
      <c r="C300" s="171"/>
      <c r="D300" s="171"/>
      <c r="E300" s="171"/>
      <c r="F300" s="171"/>
      <c r="G300" s="171"/>
      <c r="H300" s="171"/>
      <c r="I300" s="171"/>
      <c r="J300" s="171"/>
      <c r="K300" s="171"/>
      <c r="L300" s="171"/>
      <c r="M300" s="171"/>
      <c r="N300" s="171"/>
      <c r="O300" s="171"/>
      <c r="P300" s="171"/>
      <c r="Q300" s="171"/>
      <c r="R300" s="171"/>
      <c r="S300" s="171"/>
      <c r="T300" s="171"/>
      <c r="U300" s="171"/>
      <c r="V300" s="171"/>
      <c r="W300" s="171"/>
      <c r="X300" s="172"/>
    </row>
    <row r="301" spans="1:24" ht="15.75" customHeight="1" x14ac:dyDescent="0.2">
      <c r="A301" s="171"/>
      <c r="B301" s="171"/>
      <c r="C301" s="171"/>
      <c r="D301" s="171"/>
      <c r="E301" s="171"/>
      <c r="F301" s="171"/>
      <c r="G301" s="171"/>
      <c r="H301" s="171"/>
      <c r="I301" s="171"/>
      <c r="J301" s="171"/>
      <c r="K301" s="171"/>
      <c r="L301" s="171"/>
      <c r="M301" s="171"/>
      <c r="N301" s="171"/>
      <c r="O301" s="171"/>
      <c r="P301" s="171"/>
      <c r="Q301" s="171"/>
      <c r="R301" s="171"/>
      <c r="S301" s="171"/>
      <c r="T301" s="171"/>
      <c r="U301" s="171"/>
      <c r="V301" s="171"/>
      <c r="W301" s="171"/>
      <c r="X301" s="172"/>
    </row>
    <row r="302" spans="1:24" ht="15.75" customHeight="1" x14ac:dyDescent="0.2">
      <c r="A302" s="171"/>
      <c r="B302" s="171"/>
      <c r="C302" s="171"/>
      <c r="D302" s="171"/>
      <c r="E302" s="171"/>
      <c r="F302" s="171"/>
      <c r="G302" s="171"/>
      <c r="H302" s="171"/>
      <c r="I302" s="171"/>
      <c r="J302" s="171"/>
      <c r="K302" s="171"/>
      <c r="L302" s="171"/>
      <c r="M302" s="171"/>
      <c r="N302" s="171"/>
      <c r="O302" s="171"/>
      <c r="P302" s="171"/>
      <c r="Q302" s="171"/>
      <c r="R302" s="171"/>
      <c r="S302" s="171"/>
      <c r="T302" s="171"/>
      <c r="U302" s="171"/>
      <c r="V302" s="171"/>
      <c r="W302" s="171"/>
      <c r="X302" s="172"/>
    </row>
    <row r="303" spans="1:24" ht="15.75" customHeight="1" x14ac:dyDescent="0.2">
      <c r="A303" s="171"/>
      <c r="B303" s="171"/>
      <c r="C303" s="171"/>
      <c r="D303" s="171"/>
      <c r="E303" s="171"/>
      <c r="F303" s="171"/>
      <c r="G303" s="171"/>
      <c r="H303" s="171"/>
      <c r="I303" s="171"/>
      <c r="J303" s="171"/>
      <c r="K303" s="171"/>
      <c r="L303" s="171"/>
      <c r="M303" s="171"/>
      <c r="N303" s="171"/>
      <c r="O303" s="171"/>
      <c r="P303" s="171"/>
      <c r="Q303" s="171"/>
      <c r="R303" s="171"/>
      <c r="S303" s="171"/>
      <c r="T303" s="171"/>
      <c r="U303" s="171"/>
      <c r="V303" s="171"/>
      <c r="W303" s="171"/>
      <c r="X303" s="172"/>
    </row>
    <row r="304" spans="1:24" ht="15.75" customHeight="1" x14ac:dyDescent="0.2">
      <c r="A304" s="171"/>
      <c r="B304" s="171"/>
      <c r="C304" s="171"/>
      <c r="D304" s="171"/>
      <c r="E304" s="171"/>
      <c r="F304" s="171"/>
      <c r="G304" s="171"/>
      <c r="H304" s="171"/>
      <c r="I304" s="171"/>
      <c r="J304" s="171"/>
      <c r="K304" s="171"/>
      <c r="L304" s="171"/>
      <c r="M304" s="171"/>
      <c r="N304" s="171"/>
      <c r="O304" s="171"/>
      <c r="P304" s="171"/>
      <c r="Q304" s="171"/>
      <c r="R304" s="171"/>
      <c r="S304" s="171"/>
      <c r="T304" s="171"/>
      <c r="U304" s="171"/>
      <c r="V304" s="171"/>
      <c r="W304" s="171"/>
      <c r="X304" s="172"/>
    </row>
    <row r="305" spans="1:24" ht="15.75" customHeight="1" x14ac:dyDescent="0.2">
      <c r="A305" s="171"/>
      <c r="B305" s="171"/>
      <c r="C305" s="171"/>
      <c r="D305" s="171"/>
      <c r="E305" s="171"/>
      <c r="F305" s="171"/>
      <c r="G305" s="171"/>
      <c r="H305" s="171"/>
      <c r="I305" s="171"/>
      <c r="J305" s="171"/>
      <c r="K305" s="171"/>
      <c r="L305" s="171"/>
      <c r="M305" s="171"/>
      <c r="N305" s="171"/>
      <c r="O305" s="171"/>
      <c r="P305" s="171"/>
      <c r="Q305" s="171"/>
      <c r="R305" s="171"/>
      <c r="S305" s="171"/>
      <c r="T305" s="171"/>
      <c r="U305" s="171"/>
      <c r="V305" s="171"/>
      <c r="W305" s="171"/>
      <c r="X305" s="172"/>
    </row>
    <row r="306" spans="1:24" ht="15.75" customHeight="1" x14ac:dyDescent="0.2">
      <c r="A306" s="171"/>
      <c r="B306" s="171"/>
      <c r="C306" s="171"/>
      <c r="D306" s="171"/>
      <c r="E306" s="171"/>
      <c r="F306" s="171"/>
      <c r="G306" s="171"/>
      <c r="H306" s="171"/>
      <c r="I306" s="171"/>
      <c r="J306" s="171"/>
      <c r="K306" s="171"/>
      <c r="L306" s="171"/>
      <c r="M306" s="171"/>
      <c r="N306" s="171"/>
      <c r="O306" s="171"/>
      <c r="P306" s="171"/>
      <c r="Q306" s="171"/>
      <c r="R306" s="171"/>
      <c r="S306" s="171"/>
      <c r="T306" s="171"/>
      <c r="U306" s="171"/>
      <c r="V306" s="171"/>
      <c r="W306" s="171"/>
      <c r="X306" s="172"/>
    </row>
    <row r="307" spans="1:24" ht="15.75" customHeight="1" x14ac:dyDescent="0.2">
      <c r="A307" s="171"/>
      <c r="B307" s="171"/>
      <c r="C307" s="171"/>
      <c r="D307" s="171"/>
      <c r="E307" s="171"/>
      <c r="F307" s="171"/>
      <c r="G307" s="171"/>
      <c r="H307" s="171"/>
      <c r="I307" s="171"/>
      <c r="J307" s="171"/>
      <c r="K307" s="171"/>
      <c r="L307" s="171"/>
      <c r="M307" s="171"/>
      <c r="N307" s="171"/>
      <c r="O307" s="171"/>
      <c r="P307" s="171"/>
      <c r="Q307" s="171"/>
      <c r="R307" s="171"/>
      <c r="S307" s="171"/>
      <c r="T307" s="171"/>
      <c r="U307" s="171"/>
      <c r="V307" s="171"/>
      <c r="W307" s="171"/>
      <c r="X307" s="172"/>
    </row>
    <row r="308" spans="1:24" ht="15.75" customHeight="1" x14ac:dyDescent="0.2">
      <c r="A308" s="171"/>
      <c r="B308" s="171"/>
      <c r="C308" s="171"/>
      <c r="D308" s="171"/>
      <c r="E308" s="171"/>
      <c r="F308" s="171"/>
      <c r="G308" s="171"/>
      <c r="H308" s="171"/>
      <c r="I308" s="171"/>
      <c r="J308" s="171"/>
      <c r="K308" s="171"/>
      <c r="L308" s="171"/>
      <c r="M308" s="171"/>
      <c r="N308" s="171"/>
      <c r="O308" s="171"/>
      <c r="P308" s="171"/>
      <c r="Q308" s="171"/>
      <c r="R308" s="171"/>
      <c r="S308" s="171"/>
      <c r="T308" s="171"/>
      <c r="U308" s="171"/>
      <c r="V308" s="171"/>
      <c r="W308" s="171"/>
      <c r="X308" s="172"/>
    </row>
    <row r="309" spans="1:24" ht="15.75" customHeight="1" x14ac:dyDescent="0.2">
      <c r="A309" s="171"/>
      <c r="B309" s="171"/>
      <c r="C309" s="171"/>
      <c r="D309" s="171"/>
      <c r="E309" s="171"/>
      <c r="F309" s="171"/>
      <c r="G309" s="171"/>
      <c r="H309" s="171"/>
      <c r="I309" s="171"/>
      <c r="J309" s="171"/>
      <c r="K309" s="171"/>
      <c r="L309" s="171"/>
      <c r="M309" s="171"/>
      <c r="N309" s="171"/>
      <c r="O309" s="171"/>
      <c r="P309" s="171"/>
      <c r="Q309" s="171"/>
      <c r="R309" s="171"/>
      <c r="S309" s="171"/>
      <c r="T309" s="171"/>
      <c r="U309" s="171"/>
      <c r="V309" s="171"/>
      <c r="W309" s="171"/>
      <c r="X309" s="172"/>
    </row>
    <row r="310" spans="1:24" ht="15.75" customHeight="1" x14ac:dyDescent="0.2">
      <c r="A310" s="171"/>
      <c r="B310" s="171"/>
      <c r="C310" s="171"/>
      <c r="D310" s="171"/>
      <c r="E310" s="171"/>
      <c r="F310" s="171"/>
      <c r="G310" s="171"/>
      <c r="H310" s="171"/>
      <c r="I310" s="171"/>
      <c r="J310" s="171"/>
      <c r="K310" s="171"/>
      <c r="L310" s="171"/>
      <c r="M310" s="171"/>
      <c r="N310" s="171"/>
      <c r="O310" s="171"/>
      <c r="P310" s="171"/>
      <c r="Q310" s="171"/>
      <c r="R310" s="171"/>
      <c r="S310" s="171"/>
      <c r="T310" s="171"/>
      <c r="U310" s="171"/>
      <c r="V310" s="171"/>
      <c r="W310" s="171"/>
      <c r="X310" s="172"/>
    </row>
    <row r="311" spans="1:24" ht="15.75" customHeight="1" x14ac:dyDescent="0.2">
      <c r="A311" s="171"/>
      <c r="B311" s="171"/>
      <c r="C311" s="171"/>
      <c r="D311" s="171"/>
      <c r="E311" s="171"/>
      <c r="F311" s="171"/>
      <c r="G311" s="171"/>
      <c r="H311" s="171"/>
      <c r="I311" s="171"/>
      <c r="J311" s="171"/>
      <c r="K311" s="171"/>
      <c r="L311" s="171"/>
      <c r="M311" s="171"/>
      <c r="N311" s="171"/>
      <c r="O311" s="171"/>
      <c r="P311" s="171"/>
      <c r="Q311" s="171"/>
      <c r="R311" s="171"/>
      <c r="S311" s="171"/>
      <c r="T311" s="171"/>
      <c r="U311" s="171"/>
      <c r="V311" s="171"/>
      <c r="W311" s="171"/>
      <c r="X311" s="172"/>
    </row>
    <row r="312" spans="1:24" ht="15.75" customHeight="1" x14ac:dyDescent="0.2">
      <c r="A312" s="171"/>
      <c r="B312" s="171"/>
      <c r="C312" s="171"/>
      <c r="D312" s="171"/>
      <c r="E312" s="171"/>
      <c r="F312" s="171"/>
      <c r="G312" s="171"/>
      <c r="H312" s="171"/>
      <c r="I312" s="171"/>
      <c r="J312" s="171"/>
      <c r="K312" s="171"/>
      <c r="L312" s="171"/>
      <c r="M312" s="171"/>
      <c r="N312" s="171"/>
      <c r="O312" s="171"/>
      <c r="P312" s="171"/>
      <c r="Q312" s="171"/>
      <c r="R312" s="171"/>
      <c r="S312" s="171"/>
      <c r="T312" s="171"/>
      <c r="U312" s="171"/>
      <c r="V312" s="171"/>
      <c r="W312" s="171"/>
      <c r="X312" s="172"/>
    </row>
    <row r="313" spans="1:24" ht="15.75" customHeight="1" x14ac:dyDescent="0.2">
      <c r="A313" s="171"/>
      <c r="B313" s="171"/>
      <c r="C313" s="171"/>
      <c r="D313" s="171"/>
      <c r="E313" s="171"/>
      <c r="F313" s="171"/>
      <c r="G313" s="171"/>
      <c r="H313" s="171"/>
      <c r="I313" s="171"/>
      <c r="J313" s="171"/>
      <c r="K313" s="171"/>
      <c r="L313" s="171"/>
      <c r="M313" s="171"/>
      <c r="N313" s="171"/>
      <c r="O313" s="171"/>
      <c r="P313" s="171"/>
      <c r="Q313" s="171"/>
      <c r="R313" s="171"/>
      <c r="S313" s="171"/>
      <c r="T313" s="171"/>
      <c r="U313" s="171"/>
      <c r="V313" s="171"/>
      <c r="W313" s="171"/>
      <c r="X313" s="172"/>
    </row>
    <row r="314" spans="1:24" ht="15.75" customHeight="1" x14ac:dyDescent="0.2">
      <c r="A314" s="171"/>
      <c r="B314" s="171"/>
      <c r="C314" s="171"/>
      <c r="D314" s="171"/>
      <c r="E314" s="171"/>
      <c r="F314" s="171"/>
      <c r="G314" s="171"/>
      <c r="H314" s="171"/>
      <c r="I314" s="171"/>
      <c r="J314" s="171"/>
      <c r="K314" s="171"/>
      <c r="L314" s="171"/>
      <c r="M314" s="171"/>
      <c r="N314" s="171"/>
      <c r="O314" s="171"/>
      <c r="P314" s="171"/>
      <c r="Q314" s="171"/>
      <c r="R314" s="171"/>
      <c r="S314" s="171"/>
      <c r="T314" s="171"/>
      <c r="U314" s="171"/>
      <c r="V314" s="171"/>
      <c r="W314" s="171"/>
      <c r="X314" s="172"/>
    </row>
    <row r="315" spans="1:24" ht="15.75" customHeight="1" x14ac:dyDescent="0.2">
      <c r="A315" s="171"/>
      <c r="B315" s="171"/>
      <c r="C315" s="171"/>
      <c r="D315" s="171"/>
      <c r="E315" s="171"/>
      <c r="F315" s="171"/>
      <c r="G315" s="171"/>
      <c r="H315" s="171"/>
      <c r="I315" s="171"/>
      <c r="J315" s="171"/>
      <c r="K315" s="171"/>
      <c r="L315" s="171"/>
      <c r="M315" s="171"/>
      <c r="N315" s="171"/>
      <c r="O315" s="171"/>
      <c r="P315" s="171"/>
      <c r="Q315" s="171"/>
      <c r="R315" s="171"/>
      <c r="S315" s="171"/>
      <c r="T315" s="171"/>
      <c r="U315" s="171"/>
      <c r="V315" s="171"/>
      <c r="W315" s="171"/>
      <c r="X315" s="172"/>
    </row>
    <row r="316" spans="1:24" ht="15.75" customHeight="1" x14ac:dyDescent="0.2">
      <c r="A316" s="171"/>
      <c r="B316" s="171"/>
      <c r="C316" s="171"/>
      <c r="D316" s="171"/>
      <c r="E316" s="171"/>
      <c r="F316" s="171"/>
      <c r="G316" s="171"/>
      <c r="H316" s="171"/>
      <c r="I316" s="171"/>
      <c r="J316" s="171"/>
      <c r="K316" s="171"/>
      <c r="L316" s="171"/>
      <c r="M316" s="171"/>
      <c r="N316" s="171"/>
      <c r="O316" s="171"/>
      <c r="P316" s="171"/>
      <c r="Q316" s="171"/>
      <c r="R316" s="171"/>
      <c r="S316" s="171"/>
      <c r="T316" s="171"/>
      <c r="U316" s="171"/>
      <c r="V316" s="171"/>
      <c r="W316" s="171"/>
      <c r="X316" s="172"/>
    </row>
    <row r="317" spans="1:24" ht="15.75" customHeight="1" x14ac:dyDescent="0.2">
      <c r="A317" s="171"/>
      <c r="B317" s="171"/>
      <c r="C317" s="171"/>
      <c r="D317" s="171"/>
      <c r="E317" s="171"/>
      <c r="F317" s="171"/>
      <c r="G317" s="171"/>
      <c r="H317" s="171"/>
      <c r="I317" s="171"/>
      <c r="J317" s="171"/>
      <c r="K317" s="171"/>
      <c r="L317" s="171"/>
      <c r="M317" s="171"/>
      <c r="N317" s="171"/>
      <c r="O317" s="171"/>
      <c r="P317" s="171"/>
      <c r="Q317" s="171"/>
      <c r="R317" s="171"/>
      <c r="S317" s="171"/>
      <c r="T317" s="171"/>
      <c r="U317" s="171"/>
      <c r="V317" s="171"/>
      <c r="W317" s="171"/>
      <c r="X317" s="172"/>
    </row>
    <row r="318" spans="1:24" ht="15.75" customHeight="1" x14ac:dyDescent="0.2">
      <c r="A318" s="171"/>
      <c r="B318" s="171"/>
      <c r="C318" s="171"/>
      <c r="D318" s="171"/>
      <c r="E318" s="171"/>
      <c r="F318" s="171"/>
      <c r="G318" s="171"/>
      <c r="H318" s="171"/>
      <c r="I318" s="171"/>
      <c r="J318" s="171"/>
      <c r="K318" s="171"/>
      <c r="L318" s="171"/>
      <c r="M318" s="171"/>
      <c r="N318" s="171"/>
      <c r="O318" s="171"/>
      <c r="P318" s="171"/>
      <c r="Q318" s="171"/>
      <c r="R318" s="171"/>
      <c r="S318" s="171"/>
      <c r="T318" s="171"/>
      <c r="U318" s="171"/>
      <c r="V318" s="171"/>
      <c r="W318" s="171"/>
      <c r="X318" s="172"/>
    </row>
    <row r="319" spans="1:24" ht="15.75" customHeight="1" x14ac:dyDescent="0.2">
      <c r="A319" s="171"/>
      <c r="B319" s="171"/>
      <c r="C319" s="171"/>
      <c r="D319" s="171"/>
      <c r="E319" s="171"/>
      <c r="F319" s="171"/>
      <c r="G319" s="171"/>
      <c r="H319" s="171"/>
      <c r="I319" s="171"/>
      <c r="J319" s="171"/>
      <c r="K319" s="171"/>
      <c r="L319" s="171"/>
      <c r="M319" s="171"/>
      <c r="N319" s="171"/>
      <c r="O319" s="171"/>
      <c r="P319" s="171"/>
      <c r="Q319" s="171"/>
      <c r="R319" s="171"/>
      <c r="S319" s="171"/>
      <c r="T319" s="171"/>
      <c r="U319" s="171"/>
      <c r="V319" s="171"/>
      <c r="W319" s="171"/>
      <c r="X319" s="172"/>
    </row>
    <row r="320" spans="1:24" ht="15.75" customHeight="1" x14ac:dyDescent="0.2">
      <c r="A320" s="171"/>
      <c r="B320" s="171"/>
      <c r="C320" s="171"/>
      <c r="D320" s="171"/>
      <c r="E320" s="171"/>
      <c r="F320" s="171"/>
      <c r="G320" s="171"/>
      <c r="H320" s="171"/>
      <c r="I320" s="171"/>
      <c r="J320" s="171"/>
      <c r="K320" s="171"/>
      <c r="L320" s="171"/>
      <c r="M320" s="171"/>
      <c r="N320" s="171"/>
      <c r="O320" s="171"/>
      <c r="P320" s="171"/>
      <c r="Q320" s="171"/>
      <c r="R320" s="171"/>
      <c r="S320" s="171"/>
      <c r="T320" s="171"/>
      <c r="U320" s="171"/>
      <c r="V320" s="171"/>
      <c r="W320" s="171"/>
      <c r="X320" s="172"/>
    </row>
    <row r="321" spans="1:24" ht="15.75" customHeight="1" x14ac:dyDescent="0.2">
      <c r="A321" s="171"/>
      <c r="B321" s="171"/>
      <c r="C321" s="171"/>
      <c r="D321" s="171"/>
      <c r="E321" s="171"/>
      <c r="F321" s="171"/>
      <c r="G321" s="171"/>
      <c r="H321" s="171"/>
      <c r="I321" s="171"/>
      <c r="J321" s="171"/>
      <c r="K321" s="171"/>
      <c r="L321" s="171"/>
      <c r="M321" s="171"/>
      <c r="N321" s="171"/>
      <c r="O321" s="171"/>
      <c r="P321" s="171"/>
      <c r="Q321" s="171"/>
      <c r="R321" s="171"/>
      <c r="S321" s="171"/>
      <c r="T321" s="171"/>
      <c r="U321" s="171"/>
      <c r="V321" s="171"/>
      <c r="W321" s="171"/>
      <c r="X321" s="172"/>
    </row>
    <row r="322" spans="1:24" ht="15.75" customHeight="1" x14ac:dyDescent="0.2">
      <c r="A322" s="171"/>
      <c r="B322" s="171"/>
      <c r="C322" s="171"/>
      <c r="D322" s="171"/>
      <c r="E322" s="171"/>
      <c r="F322" s="171"/>
      <c r="G322" s="171"/>
      <c r="H322" s="171"/>
      <c r="I322" s="171"/>
      <c r="J322" s="171"/>
      <c r="K322" s="171"/>
      <c r="L322" s="171"/>
      <c r="M322" s="171"/>
      <c r="N322" s="171"/>
      <c r="O322" s="171"/>
      <c r="P322" s="171"/>
      <c r="Q322" s="171"/>
      <c r="R322" s="171"/>
      <c r="S322" s="171"/>
      <c r="T322" s="171"/>
      <c r="U322" s="171"/>
      <c r="V322" s="171"/>
      <c r="W322" s="171"/>
      <c r="X322" s="172"/>
    </row>
    <row r="323" spans="1:24" ht="15.75" customHeight="1" x14ac:dyDescent="0.2">
      <c r="A323" s="171"/>
      <c r="B323" s="171"/>
      <c r="C323" s="171"/>
      <c r="D323" s="171"/>
      <c r="E323" s="171"/>
      <c r="F323" s="171"/>
      <c r="G323" s="171"/>
      <c r="H323" s="171"/>
      <c r="I323" s="171"/>
      <c r="J323" s="171"/>
      <c r="K323" s="171"/>
      <c r="L323" s="171"/>
      <c r="M323" s="171"/>
      <c r="N323" s="171"/>
      <c r="O323" s="171"/>
      <c r="P323" s="171"/>
      <c r="Q323" s="171"/>
      <c r="R323" s="171"/>
      <c r="S323" s="171"/>
      <c r="T323" s="171"/>
      <c r="U323" s="171"/>
      <c r="V323" s="171"/>
      <c r="W323" s="171"/>
      <c r="X323" s="172"/>
    </row>
    <row r="324" spans="1:24" ht="15.75" customHeight="1" x14ac:dyDescent="0.2">
      <c r="A324" s="171"/>
      <c r="B324" s="171"/>
      <c r="C324" s="171"/>
      <c r="D324" s="171"/>
      <c r="E324" s="171"/>
      <c r="F324" s="171"/>
      <c r="G324" s="171"/>
      <c r="H324" s="171"/>
      <c r="I324" s="171"/>
      <c r="J324" s="171"/>
      <c r="K324" s="171"/>
      <c r="L324" s="171"/>
      <c r="M324" s="171"/>
      <c r="N324" s="171"/>
      <c r="O324" s="171"/>
      <c r="P324" s="171"/>
      <c r="Q324" s="171"/>
      <c r="R324" s="171"/>
      <c r="S324" s="171"/>
      <c r="T324" s="171"/>
      <c r="U324" s="171"/>
      <c r="V324" s="171"/>
      <c r="W324" s="171"/>
      <c r="X324" s="172"/>
    </row>
    <row r="325" spans="1:24" ht="15.75" customHeight="1" x14ac:dyDescent="0.2">
      <c r="A325" s="171"/>
      <c r="B325" s="171"/>
      <c r="C325" s="171"/>
      <c r="D325" s="171"/>
      <c r="E325" s="171"/>
      <c r="F325" s="171"/>
      <c r="G325" s="171"/>
      <c r="H325" s="171"/>
      <c r="I325" s="171"/>
      <c r="J325" s="171"/>
      <c r="K325" s="171"/>
      <c r="L325" s="171"/>
      <c r="M325" s="171"/>
      <c r="N325" s="171"/>
      <c r="O325" s="171"/>
      <c r="P325" s="171"/>
      <c r="Q325" s="171"/>
      <c r="R325" s="171"/>
      <c r="S325" s="171"/>
      <c r="T325" s="171"/>
      <c r="U325" s="171"/>
      <c r="V325" s="171"/>
      <c r="W325" s="171"/>
      <c r="X325" s="172"/>
    </row>
    <row r="326" spans="1:24" ht="15.75" customHeight="1" x14ac:dyDescent="0.2">
      <c r="A326" s="171"/>
      <c r="B326" s="171"/>
      <c r="C326" s="171"/>
      <c r="D326" s="171"/>
      <c r="E326" s="171"/>
      <c r="F326" s="171"/>
      <c r="G326" s="171"/>
      <c r="H326" s="171"/>
      <c r="I326" s="171"/>
      <c r="J326" s="171"/>
      <c r="K326" s="171"/>
      <c r="L326" s="171"/>
      <c r="M326" s="171"/>
      <c r="N326" s="171"/>
      <c r="O326" s="171"/>
      <c r="P326" s="171"/>
      <c r="Q326" s="171"/>
      <c r="R326" s="171"/>
      <c r="S326" s="171"/>
      <c r="T326" s="171"/>
      <c r="U326" s="171"/>
      <c r="V326" s="171"/>
      <c r="W326" s="171"/>
      <c r="X326" s="172"/>
    </row>
    <row r="327" spans="1:24" ht="15.75" customHeight="1" x14ac:dyDescent="0.2">
      <c r="A327" s="171"/>
      <c r="B327" s="171"/>
      <c r="C327" s="171"/>
      <c r="D327" s="171"/>
      <c r="E327" s="171"/>
      <c r="F327" s="171"/>
      <c r="G327" s="171"/>
      <c r="H327" s="171"/>
      <c r="I327" s="171"/>
      <c r="J327" s="171"/>
      <c r="K327" s="171"/>
      <c r="L327" s="171"/>
      <c r="M327" s="171"/>
      <c r="N327" s="171"/>
      <c r="O327" s="171"/>
      <c r="P327" s="171"/>
      <c r="Q327" s="171"/>
      <c r="R327" s="171"/>
      <c r="S327" s="171"/>
      <c r="T327" s="171"/>
      <c r="U327" s="171"/>
      <c r="V327" s="171"/>
      <c r="W327" s="171"/>
      <c r="X327" s="172"/>
    </row>
    <row r="328" spans="1:24" ht="15.75" customHeight="1" x14ac:dyDescent="0.2">
      <c r="A328" s="171"/>
      <c r="B328" s="171"/>
      <c r="C328" s="171"/>
      <c r="D328" s="171"/>
      <c r="E328" s="171"/>
      <c r="F328" s="171"/>
      <c r="G328" s="171"/>
      <c r="H328" s="171"/>
      <c r="I328" s="171"/>
      <c r="J328" s="171"/>
      <c r="K328" s="171"/>
      <c r="L328" s="171"/>
      <c r="M328" s="171"/>
      <c r="N328" s="171"/>
      <c r="O328" s="171"/>
      <c r="P328" s="171"/>
      <c r="Q328" s="171"/>
      <c r="R328" s="171"/>
      <c r="S328" s="171"/>
      <c r="T328" s="171"/>
      <c r="U328" s="171"/>
      <c r="V328" s="171"/>
      <c r="W328" s="171"/>
      <c r="X328" s="172"/>
    </row>
    <row r="329" spans="1:24" ht="15.75" customHeight="1" x14ac:dyDescent="0.2">
      <c r="A329" s="171"/>
      <c r="B329" s="171"/>
      <c r="C329" s="171"/>
      <c r="D329" s="171"/>
      <c r="E329" s="171"/>
      <c r="F329" s="171"/>
      <c r="G329" s="171"/>
      <c r="H329" s="171"/>
      <c r="I329" s="171"/>
      <c r="J329" s="171"/>
      <c r="K329" s="171"/>
      <c r="L329" s="171"/>
      <c r="M329" s="171"/>
      <c r="N329" s="171"/>
      <c r="O329" s="171"/>
      <c r="P329" s="171"/>
      <c r="Q329" s="171"/>
      <c r="R329" s="171"/>
      <c r="S329" s="171"/>
      <c r="T329" s="171"/>
      <c r="U329" s="171"/>
      <c r="V329" s="171"/>
      <c r="W329" s="171"/>
      <c r="X329" s="172"/>
    </row>
    <row r="330" spans="1:24" ht="15.75" customHeight="1" x14ac:dyDescent="0.2">
      <c r="A330" s="171"/>
      <c r="B330" s="171"/>
      <c r="C330" s="171"/>
      <c r="D330" s="171"/>
      <c r="E330" s="171"/>
      <c r="F330" s="171"/>
      <c r="G330" s="171"/>
      <c r="H330" s="171"/>
      <c r="I330" s="171"/>
      <c r="J330" s="171"/>
      <c r="K330" s="171"/>
      <c r="L330" s="171"/>
      <c r="M330" s="171"/>
      <c r="N330" s="171"/>
      <c r="O330" s="171"/>
      <c r="P330" s="171"/>
      <c r="Q330" s="171"/>
      <c r="R330" s="171"/>
      <c r="S330" s="171"/>
      <c r="T330" s="171"/>
      <c r="U330" s="171"/>
      <c r="V330" s="171"/>
      <c r="W330" s="171"/>
      <c r="X330" s="172"/>
    </row>
    <row r="331" spans="1:24" ht="15.75" customHeight="1" x14ac:dyDescent="0.2">
      <c r="A331" s="171"/>
      <c r="B331" s="171"/>
      <c r="C331" s="171"/>
      <c r="D331" s="171"/>
      <c r="E331" s="171"/>
      <c r="F331" s="171"/>
      <c r="G331" s="171"/>
      <c r="H331" s="171"/>
      <c r="I331" s="171"/>
      <c r="J331" s="171"/>
      <c r="K331" s="171"/>
      <c r="L331" s="171"/>
      <c r="M331" s="171"/>
      <c r="N331" s="171"/>
      <c r="O331" s="171"/>
      <c r="P331" s="171"/>
      <c r="Q331" s="171"/>
      <c r="R331" s="171"/>
      <c r="S331" s="171"/>
      <c r="T331" s="171"/>
      <c r="U331" s="171"/>
      <c r="V331" s="171"/>
      <c r="W331" s="171"/>
      <c r="X331" s="172"/>
    </row>
    <row r="332" spans="1:24" ht="15.75" customHeight="1" x14ac:dyDescent="0.2">
      <c r="A332" s="171"/>
      <c r="B332" s="171"/>
      <c r="C332" s="171"/>
      <c r="D332" s="171"/>
      <c r="E332" s="171"/>
      <c r="F332" s="171"/>
      <c r="G332" s="171"/>
      <c r="H332" s="171"/>
      <c r="I332" s="171"/>
      <c r="J332" s="171"/>
      <c r="K332" s="171"/>
      <c r="L332" s="171"/>
      <c r="M332" s="171"/>
      <c r="N332" s="171"/>
      <c r="O332" s="171"/>
      <c r="P332" s="171"/>
      <c r="Q332" s="171"/>
      <c r="R332" s="171"/>
      <c r="S332" s="171"/>
      <c r="T332" s="171"/>
      <c r="U332" s="171"/>
      <c r="V332" s="171"/>
      <c r="W332" s="171"/>
      <c r="X332" s="172"/>
    </row>
    <row r="333" spans="1:24" ht="15.75" customHeight="1" x14ac:dyDescent="0.2">
      <c r="A333" s="171"/>
      <c r="B333" s="171"/>
      <c r="C333" s="171"/>
      <c r="D333" s="171"/>
      <c r="E333" s="171"/>
      <c r="F333" s="171"/>
      <c r="G333" s="171"/>
      <c r="H333" s="171"/>
      <c r="I333" s="171"/>
      <c r="J333" s="171"/>
      <c r="K333" s="171"/>
      <c r="L333" s="171"/>
      <c r="M333" s="171"/>
      <c r="N333" s="171"/>
      <c r="O333" s="171"/>
      <c r="P333" s="171"/>
      <c r="Q333" s="171"/>
      <c r="R333" s="171"/>
      <c r="S333" s="171"/>
      <c r="T333" s="171"/>
      <c r="U333" s="171"/>
      <c r="V333" s="171"/>
      <c r="W333" s="171"/>
      <c r="X333" s="172"/>
    </row>
    <row r="334" spans="1:24" ht="15.75" customHeight="1" x14ac:dyDescent="0.2">
      <c r="A334" s="171"/>
      <c r="B334" s="171"/>
      <c r="C334" s="171"/>
      <c r="D334" s="171"/>
      <c r="E334" s="171"/>
      <c r="F334" s="171"/>
      <c r="G334" s="171"/>
      <c r="H334" s="171"/>
      <c r="I334" s="171"/>
      <c r="J334" s="171"/>
      <c r="K334" s="171"/>
      <c r="L334" s="171"/>
      <c r="M334" s="171"/>
      <c r="N334" s="171"/>
      <c r="O334" s="171"/>
      <c r="P334" s="171"/>
      <c r="Q334" s="171"/>
      <c r="R334" s="171"/>
      <c r="S334" s="171"/>
      <c r="T334" s="171"/>
      <c r="U334" s="171"/>
      <c r="V334" s="171"/>
      <c r="W334" s="171"/>
      <c r="X334" s="172"/>
    </row>
    <row r="335" spans="1:24" ht="15.75" customHeight="1" x14ac:dyDescent="0.2">
      <c r="A335" s="171"/>
      <c r="B335" s="171"/>
      <c r="C335" s="171"/>
      <c r="D335" s="171"/>
      <c r="E335" s="171"/>
      <c r="F335" s="171"/>
      <c r="G335" s="171"/>
      <c r="H335" s="171"/>
      <c r="I335" s="171"/>
      <c r="J335" s="171"/>
      <c r="K335" s="171"/>
      <c r="L335" s="171"/>
      <c r="M335" s="171"/>
      <c r="N335" s="171"/>
      <c r="O335" s="171"/>
      <c r="P335" s="171"/>
      <c r="Q335" s="171"/>
      <c r="R335" s="171"/>
      <c r="S335" s="171"/>
      <c r="T335" s="171"/>
      <c r="U335" s="171"/>
      <c r="V335" s="171"/>
      <c r="W335" s="171"/>
      <c r="X335" s="172"/>
    </row>
    <row r="336" spans="1:24" ht="15.75" customHeight="1" x14ac:dyDescent="0.2">
      <c r="A336" s="171"/>
      <c r="B336" s="171"/>
      <c r="C336" s="171"/>
      <c r="D336" s="171"/>
      <c r="E336" s="171"/>
      <c r="F336" s="171"/>
      <c r="G336" s="171"/>
      <c r="H336" s="171"/>
      <c r="I336" s="171"/>
      <c r="J336" s="171"/>
      <c r="K336" s="171"/>
      <c r="L336" s="171"/>
      <c r="M336" s="171"/>
      <c r="N336" s="171"/>
      <c r="O336" s="171"/>
      <c r="P336" s="171"/>
      <c r="Q336" s="171"/>
      <c r="R336" s="171"/>
      <c r="S336" s="171"/>
      <c r="T336" s="171"/>
      <c r="U336" s="171"/>
      <c r="V336" s="171"/>
      <c r="W336" s="171"/>
      <c r="X336" s="172"/>
    </row>
    <row r="337" spans="1:24" ht="15.75" customHeight="1" x14ac:dyDescent="0.2">
      <c r="A337" s="171"/>
      <c r="B337" s="171"/>
      <c r="C337" s="171"/>
      <c r="D337" s="171"/>
      <c r="E337" s="171"/>
      <c r="F337" s="171"/>
      <c r="G337" s="171"/>
      <c r="H337" s="171"/>
      <c r="I337" s="171"/>
      <c r="J337" s="171"/>
      <c r="K337" s="171"/>
      <c r="L337" s="171"/>
      <c r="M337" s="171"/>
      <c r="N337" s="171"/>
      <c r="O337" s="171"/>
      <c r="P337" s="171"/>
      <c r="Q337" s="171"/>
      <c r="R337" s="171"/>
      <c r="S337" s="171"/>
      <c r="T337" s="171"/>
      <c r="U337" s="171"/>
      <c r="V337" s="171"/>
      <c r="W337" s="171"/>
      <c r="X337" s="172"/>
    </row>
    <row r="338" spans="1:24" ht="15.75" customHeight="1" x14ac:dyDescent="0.2">
      <c r="A338" s="171"/>
      <c r="B338" s="171"/>
      <c r="C338" s="171"/>
      <c r="D338" s="171"/>
      <c r="E338" s="171"/>
      <c r="F338" s="171"/>
      <c r="G338" s="171"/>
      <c r="H338" s="171"/>
      <c r="I338" s="171"/>
      <c r="J338" s="171"/>
      <c r="K338" s="171"/>
      <c r="L338" s="171"/>
      <c r="M338" s="171"/>
      <c r="N338" s="171"/>
      <c r="O338" s="171"/>
      <c r="P338" s="171"/>
      <c r="Q338" s="171"/>
      <c r="R338" s="171"/>
      <c r="S338" s="171"/>
      <c r="T338" s="171"/>
      <c r="U338" s="171"/>
      <c r="V338" s="171"/>
      <c r="W338" s="171"/>
      <c r="X338" s="172"/>
    </row>
    <row r="339" spans="1:24" ht="15.75" customHeight="1" x14ac:dyDescent="0.2">
      <c r="A339" s="171"/>
      <c r="B339" s="171"/>
      <c r="C339" s="171"/>
      <c r="D339" s="171"/>
      <c r="E339" s="171"/>
      <c r="F339" s="171"/>
      <c r="G339" s="171"/>
      <c r="H339" s="171"/>
      <c r="I339" s="171"/>
      <c r="J339" s="171"/>
      <c r="K339" s="171"/>
      <c r="L339" s="171"/>
      <c r="M339" s="171"/>
      <c r="N339" s="171"/>
      <c r="O339" s="171"/>
      <c r="P339" s="171"/>
      <c r="Q339" s="171"/>
      <c r="R339" s="171"/>
      <c r="S339" s="171"/>
      <c r="T339" s="171"/>
      <c r="U339" s="171"/>
      <c r="V339" s="171"/>
      <c r="W339" s="171"/>
      <c r="X339" s="172"/>
    </row>
    <row r="340" spans="1:24" ht="15.75" customHeight="1" x14ac:dyDescent="0.2">
      <c r="A340" s="171"/>
      <c r="B340" s="171"/>
      <c r="C340" s="171"/>
      <c r="D340" s="171"/>
      <c r="E340" s="171"/>
      <c r="F340" s="171"/>
      <c r="G340" s="171"/>
      <c r="H340" s="171"/>
      <c r="I340" s="171"/>
      <c r="J340" s="171"/>
      <c r="K340" s="171"/>
      <c r="L340" s="171"/>
      <c r="M340" s="171"/>
      <c r="N340" s="171"/>
      <c r="O340" s="171"/>
      <c r="P340" s="171"/>
      <c r="Q340" s="171"/>
      <c r="R340" s="171"/>
      <c r="S340" s="171"/>
      <c r="T340" s="171"/>
      <c r="U340" s="171"/>
      <c r="V340" s="171"/>
      <c r="W340" s="171"/>
      <c r="X340" s="172"/>
    </row>
    <row r="341" spans="1:24" ht="15.75" customHeight="1" x14ac:dyDescent="0.2">
      <c r="A341" s="171"/>
      <c r="B341" s="171"/>
      <c r="C341" s="171"/>
      <c r="D341" s="171"/>
      <c r="E341" s="171"/>
      <c r="F341" s="171"/>
      <c r="G341" s="171"/>
      <c r="H341" s="171"/>
      <c r="I341" s="171"/>
      <c r="J341" s="171"/>
      <c r="K341" s="171"/>
      <c r="L341" s="171"/>
      <c r="M341" s="171"/>
      <c r="N341" s="171"/>
      <c r="O341" s="171"/>
      <c r="P341" s="171"/>
      <c r="Q341" s="171"/>
      <c r="R341" s="171"/>
      <c r="S341" s="171"/>
      <c r="T341" s="171"/>
      <c r="U341" s="171"/>
      <c r="V341" s="171"/>
      <c r="W341" s="171"/>
      <c r="X341" s="172"/>
    </row>
    <row r="342" spans="1:24" ht="15.75" customHeight="1" x14ac:dyDescent="0.2">
      <c r="A342" s="171"/>
      <c r="B342" s="171"/>
      <c r="C342" s="171"/>
      <c r="D342" s="171"/>
      <c r="E342" s="171"/>
      <c r="F342" s="171"/>
      <c r="G342" s="171"/>
      <c r="H342" s="171"/>
      <c r="I342" s="171"/>
      <c r="J342" s="171"/>
      <c r="K342" s="171"/>
      <c r="L342" s="171"/>
      <c r="M342" s="171"/>
      <c r="N342" s="171"/>
      <c r="O342" s="171"/>
      <c r="P342" s="171"/>
      <c r="Q342" s="171"/>
      <c r="R342" s="171"/>
      <c r="S342" s="171"/>
      <c r="T342" s="171"/>
      <c r="U342" s="171"/>
      <c r="V342" s="171"/>
      <c r="W342" s="171"/>
      <c r="X342" s="172"/>
    </row>
    <row r="343" spans="1:24" ht="15.75" customHeight="1" x14ac:dyDescent="0.2">
      <c r="A343" s="171"/>
      <c r="B343" s="171"/>
      <c r="C343" s="171"/>
      <c r="D343" s="171"/>
      <c r="E343" s="171"/>
      <c r="F343" s="171"/>
      <c r="G343" s="171"/>
      <c r="H343" s="171"/>
      <c r="I343" s="171"/>
      <c r="J343" s="171"/>
      <c r="K343" s="171"/>
      <c r="L343" s="171"/>
      <c r="M343" s="171"/>
      <c r="N343" s="171"/>
      <c r="O343" s="171"/>
      <c r="P343" s="171"/>
      <c r="Q343" s="171"/>
      <c r="R343" s="171"/>
      <c r="S343" s="171"/>
      <c r="T343" s="171"/>
      <c r="U343" s="171"/>
      <c r="V343" s="171"/>
      <c r="W343" s="171"/>
      <c r="X343" s="172"/>
    </row>
    <row r="344" spans="1:24" ht="15.75" customHeight="1" x14ac:dyDescent="0.2">
      <c r="A344" s="171"/>
      <c r="B344" s="171"/>
      <c r="C344" s="171"/>
      <c r="D344" s="171"/>
      <c r="E344" s="171"/>
      <c r="F344" s="171"/>
      <c r="G344" s="171"/>
      <c r="H344" s="171"/>
      <c r="I344" s="171"/>
      <c r="J344" s="171"/>
      <c r="K344" s="171"/>
      <c r="L344" s="171"/>
      <c r="M344" s="171"/>
      <c r="N344" s="171"/>
      <c r="O344" s="171"/>
      <c r="P344" s="171"/>
      <c r="Q344" s="171"/>
      <c r="R344" s="171"/>
      <c r="S344" s="171"/>
      <c r="T344" s="171"/>
      <c r="U344" s="171"/>
      <c r="V344" s="171"/>
      <c r="W344" s="171"/>
      <c r="X344" s="172"/>
    </row>
    <row r="345" spans="1:24" ht="15.75" customHeight="1" x14ac:dyDescent="0.2">
      <c r="A345" s="171"/>
      <c r="B345" s="171"/>
      <c r="C345" s="171"/>
      <c r="D345" s="171"/>
      <c r="E345" s="171"/>
      <c r="F345" s="171"/>
      <c r="G345" s="171"/>
      <c r="H345" s="171"/>
      <c r="I345" s="171"/>
      <c r="J345" s="171"/>
      <c r="K345" s="171"/>
      <c r="L345" s="171"/>
      <c r="M345" s="171"/>
      <c r="N345" s="171"/>
      <c r="O345" s="171"/>
      <c r="P345" s="171"/>
      <c r="Q345" s="171"/>
      <c r="R345" s="171"/>
      <c r="S345" s="171"/>
      <c r="T345" s="171"/>
      <c r="U345" s="171"/>
      <c r="V345" s="171"/>
      <c r="W345" s="171"/>
      <c r="X345" s="172"/>
    </row>
    <row r="346" spans="1:24" ht="15.75" customHeight="1" x14ac:dyDescent="0.2">
      <c r="A346" s="171"/>
      <c r="B346" s="171"/>
      <c r="C346" s="171"/>
      <c r="D346" s="171"/>
      <c r="E346" s="171"/>
      <c r="F346" s="171"/>
      <c r="G346" s="171"/>
      <c r="H346" s="171"/>
      <c r="I346" s="171"/>
      <c r="J346" s="171"/>
      <c r="K346" s="171"/>
      <c r="L346" s="171"/>
      <c r="M346" s="171"/>
      <c r="N346" s="171"/>
      <c r="O346" s="171"/>
      <c r="P346" s="171"/>
      <c r="Q346" s="171"/>
      <c r="R346" s="171"/>
      <c r="S346" s="171"/>
      <c r="T346" s="171"/>
      <c r="U346" s="171"/>
      <c r="V346" s="171"/>
      <c r="W346" s="171"/>
      <c r="X346" s="172"/>
    </row>
    <row r="347" spans="1:24" ht="15.75" customHeight="1" x14ac:dyDescent="0.2">
      <c r="A347" s="171"/>
      <c r="B347" s="171"/>
      <c r="C347" s="171"/>
      <c r="D347" s="171"/>
      <c r="E347" s="171"/>
      <c r="F347" s="171"/>
      <c r="G347" s="171"/>
      <c r="H347" s="171"/>
      <c r="I347" s="171"/>
      <c r="J347" s="171"/>
      <c r="K347" s="171"/>
      <c r="L347" s="171"/>
      <c r="M347" s="171"/>
      <c r="N347" s="171"/>
      <c r="O347" s="171"/>
      <c r="P347" s="171"/>
      <c r="Q347" s="171"/>
      <c r="R347" s="171"/>
      <c r="S347" s="171"/>
      <c r="T347" s="171"/>
      <c r="U347" s="171"/>
      <c r="V347" s="171"/>
      <c r="W347" s="171"/>
      <c r="X347" s="172"/>
    </row>
    <row r="348" spans="1:24" ht="15.75" customHeight="1" x14ac:dyDescent="0.2">
      <c r="A348" s="171"/>
      <c r="B348" s="171"/>
      <c r="C348" s="171"/>
      <c r="D348" s="171"/>
      <c r="E348" s="171"/>
      <c r="F348" s="171"/>
      <c r="G348" s="171"/>
      <c r="H348" s="171"/>
      <c r="I348" s="171"/>
      <c r="J348" s="171"/>
      <c r="K348" s="171"/>
      <c r="L348" s="171"/>
      <c r="M348" s="171"/>
      <c r="N348" s="171"/>
      <c r="O348" s="171"/>
      <c r="P348" s="171"/>
      <c r="Q348" s="171"/>
      <c r="R348" s="171"/>
      <c r="S348" s="171"/>
      <c r="T348" s="171"/>
      <c r="U348" s="171"/>
      <c r="V348" s="171"/>
      <c r="W348" s="171"/>
      <c r="X348" s="172"/>
    </row>
    <row r="349" spans="1:24" ht="15.75" customHeight="1" x14ac:dyDescent="0.2">
      <c r="A349" s="171"/>
      <c r="B349" s="171"/>
      <c r="C349" s="171"/>
      <c r="D349" s="171"/>
      <c r="E349" s="171"/>
      <c r="F349" s="171"/>
      <c r="G349" s="171"/>
      <c r="H349" s="171"/>
      <c r="I349" s="171"/>
      <c r="J349" s="171"/>
      <c r="K349" s="171"/>
      <c r="L349" s="171"/>
      <c r="M349" s="171"/>
      <c r="N349" s="171"/>
      <c r="O349" s="171"/>
      <c r="P349" s="171"/>
      <c r="Q349" s="171"/>
      <c r="R349" s="171"/>
      <c r="S349" s="171"/>
      <c r="T349" s="171"/>
      <c r="U349" s="171"/>
      <c r="V349" s="171"/>
      <c r="W349" s="171"/>
      <c r="X349" s="172"/>
    </row>
    <row r="350" spans="1:24" ht="15.75" customHeight="1" x14ac:dyDescent="0.2">
      <c r="A350" s="171"/>
      <c r="B350" s="171"/>
      <c r="C350" s="171"/>
      <c r="D350" s="171"/>
      <c r="E350" s="171"/>
      <c r="F350" s="171"/>
      <c r="G350" s="171"/>
      <c r="H350" s="171"/>
      <c r="I350" s="171"/>
      <c r="J350" s="171"/>
      <c r="K350" s="171"/>
      <c r="L350" s="171"/>
      <c r="M350" s="171"/>
      <c r="N350" s="171"/>
      <c r="O350" s="171"/>
      <c r="P350" s="171"/>
      <c r="Q350" s="171"/>
      <c r="R350" s="171"/>
      <c r="S350" s="171"/>
      <c r="T350" s="171"/>
      <c r="U350" s="171"/>
      <c r="V350" s="171"/>
      <c r="W350" s="171"/>
      <c r="X350" s="172"/>
    </row>
    <row r="351" spans="1:24" ht="15.75" customHeight="1" x14ac:dyDescent="0.2">
      <c r="A351" s="171"/>
      <c r="B351" s="171"/>
      <c r="C351" s="171"/>
      <c r="D351" s="171"/>
      <c r="E351" s="171"/>
      <c r="F351" s="171"/>
      <c r="G351" s="171"/>
      <c r="H351" s="171"/>
      <c r="I351" s="171"/>
      <c r="J351" s="171"/>
      <c r="K351" s="171"/>
      <c r="L351" s="171"/>
      <c r="M351" s="171"/>
      <c r="N351" s="171"/>
      <c r="O351" s="171"/>
      <c r="P351" s="171"/>
      <c r="Q351" s="171"/>
      <c r="R351" s="171"/>
      <c r="S351" s="171"/>
      <c r="T351" s="171"/>
      <c r="U351" s="171"/>
      <c r="V351" s="171"/>
      <c r="W351" s="171"/>
      <c r="X351" s="172"/>
    </row>
    <row r="352" spans="1:24" ht="15.75" customHeight="1" x14ac:dyDescent="0.2">
      <c r="A352" s="171"/>
      <c r="B352" s="171"/>
      <c r="C352" s="171"/>
      <c r="D352" s="171"/>
      <c r="E352" s="171"/>
      <c r="F352" s="171"/>
      <c r="G352" s="171"/>
      <c r="H352" s="171"/>
      <c r="I352" s="171"/>
      <c r="J352" s="171"/>
      <c r="K352" s="171"/>
      <c r="L352" s="171"/>
      <c r="M352" s="171"/>
      <c r="N352" s="171"/>
      <c r="O352" s="171"/>
      <c r="P352" s="171"/>
      <c r="Q352" s="171"/>
      <c r="R352" s="171"/>
      <c r="S352" s="171"/>
      <c r="T352" s="171"/>
      <c r="U352" s="171"/>
      <c r="V352" s="171"/>
      <c r="W352" s="171"/>
      <c r="X352" s="172"/>
    </row>
    <row r="353" spans="1:24" ht="15.75" customHeight="1" x14ac:dyDescent="0.2">
      <c r="A353" s="171"/>
      <c r="B353" s="171"/>
      <c r="C353" s="171"/>
      <c r="D353" s="171"/>
      <c r="E353" s="171"/>
      <c r="F353" s="171"/>
      <c r="G353" s="171"/>
      <c r="H353" s="171"/>
      <c r="I353" s="171"/>
      <c r="J353" s="171"/>
      <c r="K353" s="171"/>
      <c r="L353" s="171"/>
      <c r="M353" s="171"/>
      <c r="N353" s="171"/>
      <c r="O353" s="171"/>
      <c r="P353" s="171"/>
      <c r="Q353" s="171"/>
      <c r="R353" s="171"/>
      <c r="S353" s="171"/>
      <c r="T353" s="171"/>
      <c r="U353" s="171"/>
      <c r="V353" s="171"/>
      <c r="W353" s="171"/>
      <c r="X353" s="172"/>
    </row>
    <row r="354" spans="1:24" ht="15.75" customHeight="1" x14ac:dyDescent="0.2">
      <c r="A354" s="171"/>
      <c r="B354" s="171"/>
      <c r="C354" s="171"/>
      <c r="D354" s="171"/>
      <c r="E354" s="171"/>
      <c r="F354" s="171"/>
      <c r="G354" s="171"/>
      <c r="H354" s="171"/>
      <c r="I354" s="171"/>
      <c r="J354" s="171"/>
      <c r="K354" s="171"/>
      <c r="L354" s="171"/>
      <c r="M354" s="171"/>
      <c r="N354" s="171"/>
      <c r="O354" s="171"/>
      <c r="P354" s="171"/>
      <c r="Q354" s="171"/>
      <c r="R354" s="171"/>
      <c r="S354" s="171"/>
      <c r="T354" s="171"/>
      <c r="U354" s="171"/>
      <c r="V354" s="171"/>
      <c r="W354" s="171"/>
      <c r="X354" s="172"/>
    </row>
    <row r="355" spans="1:24" ht="15.75" customHeight="1" x14ac:dyDescent="0.2">
      <c r="A355" s="171"/>
      <c r="B355" s="171"/>
      <c r="C355" s="171"/>
      <c r="D355" s="171"/>
      <c r="E355" s="171"/>
      <c r="F355" s="171"/>
      <c r="G355" s="171"/>
      <c r="H355" s="171"/>
      <c r="I355" s="171"/>
      <c r="J355" s="171"/>
      <c r="K355" s="171"/>
      <c r="L355" s="171"/>
      <c r="M355" s="171"/>
      <c r="N355" s="171"/>
      <c r="O355" s="171"/>
      <c r="P355" s="171"/>
      <c r="Q355" s="171"/>
      <c r="R355" s="171"/>
      <c r="S355" s="171"/>
      <c r="T355" s="171"/>
      <c r="U355" s="171"/>
      <c r="V355" s="171"/>
      <c r="W355" s="171"/>
      <c r="X355" s="172"/>
    </row>
    <row r="356" spans="1:24" ht="15.75" customHeight="1" x14ac:dyDescent="0.2">
      <c r="A356" s="171"/>
      <c r="B356" s="171"/>
      <c r="C356" s="171"/>
      <c r="D356" s="171"/>
      <c r="E356" s="171"/>
      <c r="F356" s="171"/>
      <c r="G356" s="171"/>
      <c r="H356" s="171"/>
      <c r="I356" s="171"/>
      <c r="J356" s="171"/>
      <c r="K356" s="171"/>
      <c r="L356" s="171"/>
      <c r="M356" s="171"/>
      <c r="N356" s="171"/>
      <c r="O356" s="171"/>
      <c r="P356" s="171"/>
      <c r="Q356" s="171"/>
      <c r="R356" s="171"/>
      <c r="S356" s="171"/>
      <c r="T356" s="171"/>
      <c r="U356" s="171"/>
      <c r="V356" s="171"/>
      <c r="W356" s="171"/>
      <c r="X356" s="172"/>
    </row>
    <row r="357" spans="1:24" ht="15.75" customHeight="1" x14ac:dyDescent="0.2">
      <c r="A357" s="171"/>
      <c r="B357" s="171"/>
      <c r="C357" s="171"/>
      <c r="D357" s="171"/>
      <c r="E357" s="171"/>
      <c r="F357" s="171"/>
      <c r="G357" s="171"/>
      <c r="H357" s="171"/>
      <c r="I357" s="171"/>
      <c r="J357" s="171"/>
      <c r="K357" s="171"/>
      <c r="L357" s="171"/>
      <c r="M357" s="171"/>
      <c r="N357" s="171"/>
      <c r="O357" s="171"/>
      <c r="P357" s="171"/>
      <c r="Q357" s="171"/>
      <c r="R357" s="171"/>
      <c r="S357" s="171"/>
      <c r="T357" s="171"/>
      <c r="U357" s="171"/>
      <c r="V357" s="171"/>
      <c r="W357" s="171"/>
      <c r="X357" s="172"/>
    </row>
    <row r="358" spans="1:24" ht="15.75" customHeight="1" x14ac:dyDescent="0.2">
      <c r="A358" s="171"/>
      <c r="B358" s="171"/>
      <c r="C358" s="171"/>
      <c r="D358" s="171"/>
      <c r="E358" s="171"/>
      <c r="F358" s="171"/>
      <c r="G358" s="171"/>
      <c r="H358" s="171"/>
      <c r="I358" s="171"/>
      <c r="J358" s="171"/>
      <c r="K358" s="171"/>
      <c r="L358" s="171"/>
      <c r="M358" s="171"/>
      <c r="N358" s="171"/>
      <c r="O358" s="171"/>
      <c r="P358" s="171"/>
      <c r="Q358" s="171"/>
      <c r="R358" s="171"/>
      <c r="S358" s="171"/>
      <c r="T358" s="171"/>
      <c r="U358" s="171"/>
      <c r="V358" s="171"/>
      <c r="W358" s="171"/>
      <c r="X358" s="172"/>
    </row>
    <row r="359" spans="1:24" ht="15.75" customHeight="1" x14ac:dyDescent="0.2">
      <c r="A359" s="171"/>
      <c r="B359" s="171"/>
      <c r="C359" s="171"/>
      <c r="D359" s="171"/>
      <c r="E359" s="171"/>
      <c r="F359" s="171"/>
      <c r="G359" s="171"/>
      <c r="H359" s="171"/>
      <c r="I359" s="171"/>
      <c r="J359" s="171"/>
      <c r="K359" s="171"/>
      <c r="L359" s="171"/>
      <c r="M359" s="171"/>
      <c r="N359" s="171"/>
      <c r="O359" s="171"/>
      <c r="P359" s="171"/>
      <c r="Q359" s="171"/>
      <c r="R359" s="171"/>
      <c r="S359" s="171"/>
      <c r="T359" s="171"/>
      <c r="U359" s="171"/>
      <c r="V359" s="171"/>
      <c r="W359" s="171"/>
      <c r="X359" s="172"/>
    </row>
    <row r="360" spans="1:24" ht="15.75" customHeight="1" x14ac:dyDescent="0.2">
      <c r="A360" s="171"/>
      <c r="B360" s="171"/>
      <c r="C360" s="171"/>
      <c r="D360" s="171"/>
      <c r="E360" s="171"/>
      <c r="F360" s="171"/>
      <c r="G360" s="171"/>
      <c r="H360" s="171"/>
      <c r="I360" s="171"/>
      <c r="J360" s="171"/>
      <c r="K360" s="171"/>
      <c r="L360" s="171"/>
      <c r="M360" s="171"/>
      <c r="N360" s="171"/>
      <c r="O360" s="171"/>
      <c r="P360" s="171"/>
      <c r="Q360" s="171"/>
      <c r="R360" s="171"/>
      <c r="S360" s="171"/>
      <c r="T360" s="171"/>
      <c r="U360" s="171"/>
      <c r="V360" s="171"/>
      <c r="W360" s="171"/>
      <c r="X360" s="172"/>
    </row>
    <row r="361" spans="1:24" ht="15.75" customHeight="1" x14ac:dyDescent="0.2">
      <c r="A361" s="171"/>
      <c r="B361" s="171"/>
      <c r="C361" s="171"/>
      <c r="D361" s="171"/>
      <c r="E361" s="171"/>
      <c r="F361" s="171"/>
      <c r="G361" s="171"/>
      <c r="H361" s="171"/>
      <c r="I361" s="171"/>
      <c r="J361" s="171"/>
      <c r="K361" s="171"/>
      <c r="L361" s="171"/>
      <c r="M361" s="171"/>
      <c r="N361" s="171"/>
      <c r="O361" s="171"/>
      <c r="P361" s="171"/>
      <c r="Q361" s="171"/>
      <c r="R361" s="171"/>
      <c r="S361" s="171"/>
      <c r="T361" s="171"/>
      <c r="U361" s="171"/>
      <c r="V361" s="171"/>
      <c r="W361" s="171"/>
      <c r="X361" s="172"/>
    </row>
    <row r="362" spans="1:24" ht="15.75" customHeight="1" x14ac:dyDescent="0.2">
      <c r="A362" s="171"/>
      <c r="B362" s="171"/>
      <c r="C362" s="171"/>
      <c r="D362" s="171"/>
      <c r="E362" s="171"/>
      <c r="F362" s="171"/>
      <c r="G362" s="171"/>
      <c r="H362" s="171"/>
      <c r="I362" s="171"/>
      <c r="J362" s="171"/>
      <c r="K362" s="171"/>
      <c r="L362" s="171"/>
      <c r="M362" s="171"/>
      <c r="N362" s="171"/>
      <c r="O362" s="171"/>
      <c r="P362" s="171"/>
      <c r="Q362" s="171"/>
      <c r="R362" s="171"/>
      <c r="S362" s="171"/>
      <c r="T362" s="171"/>
      <c r="U362" s="171"/>
      <c r="V362" s="171"/>
      <c r="W362" s="171"/>
      <c r="X362" s="172"/>
    </row>
    <row r="363" spans="1:24" ht="15.75" customHeight="1" x14ac:dyDescent="0.2"/>
    <row r="364" spans="1:24" ht="15.75" customHeight="1" x14ac:dyDescent="0.2"/>
    <row r="365" spans="1:24" ht="15.75" customHeight="1" x14ac:dyDescent="0.2"/>
    <row r="366" spans="1:24" ht="15.75" customHeight="1" x14ac:dyDescent="0.2"/>
    <row r="367" spans="1:24" ht="15.75" customHeight="1" x14ac:dyDescent="0.2"/>
    <row r="368" spans="1:24"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1">
    <mergeCell ref="H57:J57"/>
    <mergeCell ref="D58:G58"/>
    <mergeCell ref="H58:J58"/>
    <mergeCell ref="K34:M46"/>
    <mergeCell ref="D52:J52"/>
    <mergeCell ref="L52:M52"/>
    <mergeCell ref="D53:J53"/>
    <mergeCell ref="L53:M53"/>
    <mergeCell ref="A54:M54"/>
    <mergeCell ref="A59:C59"/>
    <mergeCell ref="A60:C60"/>
    <mergeCell ref="A61:C64"/>
    <mergeCell ref="A65:C65"/>
    <mergeCell ref="A52:C52"/>
    <mergeCell ref="A55:M55"/>
    <mergeCell ref="L57:M57"/>
    <mergeCell ref="L58:M58"/>
    <mergeCell ref="L59:M59"/>
    <mergeCell ref="L60:M60"/>
    <mergeCell ref="L61:M64"/>
    <mergeCell ref="L65:M65"/>
    <mergeCell ref="D56:G56"/>
    <mergeCell ref="H56:J56"/>
    <mergeCell ref="L56:M56"/>
    <mergeCell ref="D57:G57"/>
    <mergeCell ref="R33:W33"/>
    <mergeCell ref="A27:C27"/>
    <mergeCell ref="A28:C29"/>
    <mergeCell ref="D28:G28"/>
    <mergeCell ref="H28:K28"/>
    <mergeCell ref="L28:M28"/>
    <mergeCell ref="D29:G29"/>
    <mergeCell ref="L29:M29"/>
    <mergeCell ref="K61:K64"/>
    <mergeCell ref="H29:K29"/>
    <mergeCell ref="A31:M31"/>
    <mergeCell ref="A32:H32"/>
    <mergeCell ref="J32:M33"/>
    <mergeCell ref="A48:M48"/>
    <mergeCell ref="A49:M49"/>
    <mergeCell ref="A50:C51"/>
    <mergeCell ref="D50:G51"/>
    <mergeCell ref="H50:J51"/>
    <mergeCell ref="K50:K51"/>
    <mergeCell ref="L50:M51"/>
    <mergeCell ref="A53:C53"/>
    <mergeCell ref="A56:C56"/>
    <mergeCell ref="A57:C57"/>
    <mergeCell ref="A58:C58"/>
    <mergeCell ref="D65:G65"/>
    <mergeCell ref="H65:J65"/>
    <mergeCell ref="D59:G59"/>
    <mergeCell ref="H59:J59"/>
    <mergeCell ref="D60:G60"/>
    <mergeCell ref="H60:J60"/>
    <mergeCell ref="D61:G64"/>
    <mergeCell ref="H61:J64"/>
    <mergeCell ref="A25:M25"/>
    <mergeCell ref="N25:N26"/>
    <mergeCell ref="A26:C26"/>
    <mergeCell ref="D26:M26"/>
    <mergeCell ref="D27:J27"/>
    <mergeCell ref="L27:M27"/>
    <mergeCell ref="L13:M13"/>
    <mergeCell ref="L14:M14"/>
    <mergeCell ref="D14:G14"/>
    <mergeCell ref="D15:M15"/>
    <mergeCell ref="A12:C12"/>
    <mergeCell ref="D12:M12"/>
    <mergeCell ref="A13:C13"/>
    <mergeCell ref="D13:J13"/>
    <mergeCell ref="A14:C14"/>
    <mergeCell ref="H14:J14"/>
    <mergeCell ref="A15:C16"/>
    <mergeCell ref="A9:M9"/>
    <mergeCell ref="A10:M10"/>
    <mergeCell ref="P10:W10"/>
    <mergeCell ref="A11:C11"/>
    <mergeCell ref="D11:M11"/>
    <mergeCell ref="P11:P12"/>
    <mergeCell ref="R11:V11"/>
    <mergeCell ref="D8:J8"/>
    <mergeCell ref="L8:M8"/>
    <mergeCell ref="A1:M3"/>
    <mergeCell ref="A4:M4"/>
    <mergeCell ref="A5:M5"/>
    <mergeCell ref="A6:M6"/>
    <mergeCell ref="A7:C7"/>
    <mergeCell ref="D7:M7"/>
    <mergeCell ref="A8:C8"/>
    <mergeCell ref="A17:C22"/>
    <mergeCell ref="H18:M22"/>
    <mergeCell ref="N18:N22"/>
    <mergeCell ref="A23:M23"/>
    <mergeCell ref="R24:S24"/>
    <mergeCell ref="A24:M24"/>
    <mergeCell ref="L16:M16"/>
    <mergeCell ref="D17:M17"/>
    <mergeCell ref="Q18:S18"/>
    <mergeCell ref="D16:G16"/>
    <mergeCell ref="H16:J1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00"/>
  </sheetPr>
  <dimension ref="A1:Z1000"/>
  <sheetViews>
    <sheetView workbookViewId="0"/>
  </sheetViews>
  <sheetFormatPr baseColWidth="10" defaultColWidth="12.5703125" defaultRowHeight="15" customHeight="1" x14ac:dyDescent="0.2"/>
  <cols>
    <col min="1" max="1" width="14.140625" customWidth="1"/>
    <col min="2" max="2" width="12.42578125" customWidth="1"/>
    <col min="3" max="3" width="12.85546875" customWidth="1"/>
    <col min="4" max="5" width="10.42578125" customWidth="1"/>
    <col min="6" max="6" width="14" customWidth="1"/>
    <col min="7" max="7" width="8" customWidth="1"/>
    <col min="8" max="8" width="8.5703125" customWidth="1"/>
    <col min="9" max="9" width="9" customWidth="1"/>
    <col min="10" max="10" width="9.42578125" customWidth="1"/>
    <col min="11" max="11" width="23.42578125" customWidth="1"/>
    <col min="12" max="12" width="18.42578125" customWidth="1"/>
    <col min="13" max="13" width="29.85546875" customWidth="1"/>
    <col min="14" max="14" width="21.42578125" customWidth="1"/>
    <col min="15" max="16" width="10.5703125" hidden="1" customWidth="1"/>
    <col min="17" max="17" width="12.42578125" customWidth="1"/>
    <col min="18" max="18" width="14.85546875" customWidth="1"/>
    <col min="19" max="19" width="14.42578125" customWidth="1"/>
    <col min="20" max="21" width="11.42578125" customWidth="1"/>
    <col min="22" max="22" width="13" customWidth="1"/>
    <col min="23" max="23" width="12.42578125" customWidth="1"/>
    <col min="24" max="24" width="13" customWidth="1"/>
    <col min="25" max="25" width="15.42578125" customWidth="1"/>
    <col min="26" max="26" width="10" customWidth="1"/>
  </cols>
  <sheetData>
    <row r="1" spans="1:26" ht="23.25" customHeight="1" x14ac:dyDescent="0.2">
      <c r="A1" s="565"/>
      <c r="B1" s="548"/>
      <c r="C1" s="548"/>
      <c r="D1" s="548"/>
      <c r="E1" s="548"/>
      <c r="F1" s="548"/>
      <c r="G1" s="548"/>
      <c r="H1" s="548"/>
      <c r="I1" s="548"/>
      <c r="J1" s="548"/>
      <c r="K1" s="548"/>
      <c r="L1" s="548"/>
      <c r="M1" s="549"/>
      <c r="N1" s="2"/>
      <c r="O1" s="2"/>
      <c r="P1" s="2"/>
      <c r="Q1" s="2"/>
      <c r="R1" s="2"/>
      <c r="S1" s="2"/>
      <c r="T1" s="2"/>
      <c r="U1" s="2"/>
      <c r="V1" s="2"/>
      <c r="W1" s="2"/>
      <c r="X1" s="2"/>
      <c r="Y1" s="2"/>
      <c r="Z1" s="2"/>
    </row>
    <row r="2" spans="1:26" ht="23.25" customHeight="1" x14ac:dyDescent="0.2">
      <c r="A2" s="566"/>
      <c r="B2" s="548"/>
      <c r="C2" s="548"/>
      <c r="D2" s="548"/>
      <c r="E2" s="548"/>
      <c r="F2" s="548"/>
      <c r="G2" s="548"/>
      <c r="H2" s="548"/>
      <c r="I2" s="548"/>
      <c r="J2" s="548"/>
      <c r="K2" s="548"/>
      <c r="L2" s="548"/>
      <c r="M2" s="549"/>
      <c r="N2" s="2"/>
      <c r="O2" s="2"/>
      <c r="P2" s="2"/>
      <c r="Q2" s="2"/>
      <c r="R2" s="2"/>
      <c r="S2" s="2"/>
      <c r="T2" s="2"/>
      <c r="U2" s="2"/>
      <c r="V2" s="2"/>
      <c r="W2" s="2"/>
      <c r="X2" s="2"/>
      <c r="Y2" s="2"/>
      <c r="Z2" s="2"/>
    </row>
    <row r="3" spans="1:26" ht="23.25" customHeight="1" x14ac:dyDescent="0.2">
      <c r="A3" s="567"/>
      <c r="B3" s="568"/>
      <c r="C3" s="568"/>
      <c r="D3" s="568"/>
      <c r="E3" s="568"/>
      <c r="F3" s="568"/>
      <c r="G3" s="568"/>
      <c r="H3" s="568"/>
      <c r="I3" s="568"/>
      <c r="J3" s="568"/>
      <c r="K3" s="568"/>
      <c r="L3" s="568"/>
      <c r="M3" s="569"/>
      <c r="N3" s="2"/>
      <c r="O3" s="2"/>
      <c r="P3" s="2"/>
      <c r="Q3" s="2"/>
      <c r="R3" s="2"/>
      <c r="S3" s="2"/>
      <c r="T3" s="2"/>
      <c r="U3" s="2"/>
      <c r="V3" s="2"/>
      <c r="W3" s="2"/>
      <c r="X3" s="2"/>
      <c r="Y3" s="2"/>
      <c r="Z3" s="2"/>
    </row>
    <row r="4" spans="1:26" ht="9.75" customHeight="1" x14ac:dyDescent="0.2">
      <c r="A4" s="570"/>
      <c r="B4" s="540"/>
      <c r="C4" s="540"/>
      <c r="D4" s="540"/>
      <c r="E4" s="540"/>
      <c r="F4" s="540"/>
      <c r="G4" s="540"/>
      <c r="H4" s="540"/>
      <c r="I4" s="540"/>
      <c r="J4" s="540"/>
      <c r="K4" s="540"/>
      <c r="L4" s="540"/>
      <c r="M4" s="538"/>
      <c r="N4" s="2"/>
      <c r="O4" s="2"/>
      <c r="P4" s="2"/>
      <c r="Q4" s="2"/>
      <c r="R4" s="2"/>
      <c r="S4" s="2"/>
      <c r="T4" s="2"/>
      <c r="U4" s="2"/>
      <c r="V4" s="2"/>
      <c r="W4" s="2"/>
      <c r="X4" s="2"/>
      <c r="Y4" s="2"/>
      <c r="Z4" s="2"/>
    </row>
    <row r="5" spans="1:26" ht="29.25" customHeight="1" x14ac:dyDescent="0.2">
      <c r="A5" s="571" t="s">
        <v>0</v>
      </c>
      <c r="B5" s="562"/>
      <c r="C5" s="562"/>
      <c r="D5" s="562"/>
      <c r="E5" s="562"/>
      <c r="F5" s="562"/>
      <c r="G5" s="562"/>
      <c r="H5" s="562"/>
      <c r="I5" s="562"/>
      <c r="J5" s="562"/>
      <c r="K5" s="562"/>
      <c r="L5" s="562"/>
      <c r="M5" s="563"/>
      <c r="N5" s="2"/>
      <c r="O5" s="2"/>
      <c r="P5" s="2"/>
      <c r="Q5" s="2"/>
      <c r="R5" s="2"/>
      <c r="S5" s="2"/>
      <c r="T5" s="2"/>
      <c r="U5" s="2"/>
      <c r="V5" s="2"/>
      <c r="W5" s="2"/>
      <c r="X5" s="2"/>
      <c r="Y5" s="2"/>
      <c r="Z5" s="2"/>
    </row>
    <row r="6" spans="1:26" ht="24" customHeight="1" x14ac:dyDescent="0.2">
      <c r="A6" s="572" t="s">
        <v>1</v>
      </c>
      <c r="B6" s="573"/>
      <c r="C6" s="573"/>
      <c r="D6" s="573"/>
      <c r="E6" s="573"/>
      <c r="F6" s="573"/>
      <c r="G6" s="573"/>
      <c r="H6" s="573"/>
      <c r="I6" s="573"/>
      <c r="J6" s="573"/>
      <c r="K6" s="573"/>
      <c r="L6" s="573"/>
      <c r="M6" s="574"/>
      <c r="N6" s="2"/>
      <c r="O6" s="2"/>
      <c r="P6" s="2"/>
      <c r="Q6" s="2"/>
      <c r="R6" s="2"/>
      <c r="S6" s="2"/>
      <c r="T6" s="2"/>
      <c r="U6" s="2"/>
      <c r="V6" s="2"/>
      <c r="W6" s="2"/>
      <c r="X6" s="2"/>
      <c r="Y6" s="2"/>
      <c r="Z6" s="2"/>
    </row>
    <row r="7" spans="1:26" ht="56.25" customHeight="1" x14ac:dyDescent="0.2">
      <c r="A7" s="575" t="s">
        <v>2</v>
      </c>
      <c r="B7" s="559"/>
      <c r="C7" s="576"/>
      <c r="D7" s="577" t="s">
        <v>3</v>
      </c>
      <c r="E7" s="559"/>
      <c r="F7" s="559"/>
      <c r="G7" s="559"/>
      <c r="H7" s="559"/>
      <c r="I7" s="559"/>
      <c r="J7" s="559"/>
      <c r="K7" s="559"/>
      <c r="L7" s="559"/>
      <c r="M7" s="560"/>
      <c r="N7" s="2"/>
      <c r="O7" s="2"/>
      <c r="P7" s="2"/>
      <c r="Q7" s="2"/>
      <c r="R7" s="2"/>
      <c r="S7" s="2"/>
      <c r="T7" s="2"/>
      <c r="U7" s="2"/>
      <c r="V7" s="2"/>
      <c r="W7" s="2"/>
      <c r="X7" s="2"/>
      <c r="Y7" s="2"/>
      <c r="Z7" s="2"/>
    </row>
    <row r="8" spans="1:26" ht="34.5" customHeight="1" x14ac:dyDescent="0.2">
      <c r="A8" s="578" t="s">
        <v>4</v>
      </c>
      <c r="B8" s="562"/>
      <c r="C8" s="579"/>
      <c r="D8" s="561" t="s">
        <v>119</v>
      </c>
      <c r="E8" s="562"/>
      <c r="F8" s="562"/>
      <c r="G8" s="562"/>
      <c r="H8" s="562"/>
      <c r="I8" s="562"/>
      <c r="J8" s="563"/>
      <c r="K8" s="3" t="s">
        <v>6</v>
      </c>
      <c r="L8" s="564" t="s">
        <v>115</v>
      </c>
      <c r="M8" s="563"/>
      <c r="N8" s="2"/>
      <c r="O8" s="2"/>
      <c r="P8" s="2"/>
      <c r="Q8" s="2"/>
      <c r="R8" s="2"/>
      <c r="S8" s="2"/>
      <c r="T8" s="2"/>
      <c r="U8" s="2"/>
      <c r="V8" s="2"/>
      <c r="W8" s="2"/>
      <c r="X8" s="2"/>
      <c r="Y8" s="2"/>
      <c r="Z8" s="2"/>
    </row>
    <row r="9" spans="1:26" ht="16.5" customHeight="1" x14ac:dyDescent="0.2">
      <c r="A9" s="580"/>
      <c r="B9" s="581"/>
      <c r="C9" s="581"/>
      <c r="D9" s="581"/>
      <c r="E9" s="581"/>
      <c r="F9" s="581"/>
      <c r="G9" s="581"/>
      <c r="H9" s="581"/>
      <c r="I9" s="581"/>
      <c r="J9" s="581"/>
      <c r="K9" s="581"/>
      <c r="L9" s="581"/>
      <c r="M9" s="582"/>
      <c r="N9" s="2"/>
      <c r="O9" s="2"/>
      <c r="P9" s="2"/>
      <c r="Q9" s="2"/>
      <c r="R9" s="2"/>
      <c r="S9" s="2"/>
      <c r="T9" s="2"/>
      <c r="U9" s="2"/>
      <c r="V9" s="2"/>
      <c r="W9" s="2"/>
      <c r="X9" s="2"/>
      <c r="Y9" s="2"/>
      <c r="Z9" s="2"/>
    </row>
    <row r="10" spans="1:26" ht="25.5" customHeight="1" x14ac:dyDescent="0.2">
      <c r="A10" s="557" t="s">
        <v>8</v>
      </c>
      <c r="B10" s="555"/>
      <c r="C10" s="555"/>
      <c r="D10" s="555"/>
      <c r="E10" s="555"/>
      <c r="F10" s="555"/>
      <c r="G10" s="555"/>
      <c r="H10" s="555"/>
      <c r="I10" s="555"/>
      <c r="J10" s="555"/>
      <c r="K10" s="555"/>
      <c r="L10" s="555"/>
      <c r="M10" s="556"/>
      <c r="N10" s="2"/>
      <c r="O10" s="2"/>
      <c r="P10" s="2"/>
      <c r="Q10" s="2"/>
      <c r="R10" s="583" t="s">
        <v>9</v>
      </c>
      <c r="S10" s="540"/>
      <c r="T10" s="540"/>
      <c r="U10" s="540"/>
      <c r="V10" s="540"/>
      <c r="W10" s="540"/>
      <c r="X10" s="540"/>
      <c r="Y10" s="542"/>
      <c r="Z10" s="2"/>
    </row>
    <row r="11" spans="1:26" ht="54" customHeight="1" x14ac:dyDescent="0.2">
      <c r="A11" s="575" t="s">
        <v>10</v>
      </c>
      <c r="B11" s="559"/>
      <c r="C11" s="576"/>
      <c r="D11" s="819" t="s">
        <v>237</v>
      </c>
      <c r="E11" s="559"/>
      <c r="F11" s="559"/>
      <c r="G11" s="559"/>
      <c r="H11" s="559"/>
      <c r="I11" s="559"/>
      <c r="J11" s="559"/>
      <c r="K11" s="559"/>
      <c r="L11" s="559"/>
      <c r="M11" s="560"/>
      <c r="N11" s="4"/>
      <c r="O11" s="4"/>
      <c r="P11" s="4"/>
      <c r="Q11" s="2"/>
      <c r="R11" s="584" t="s">
        <v>11</v>
      </c>
      <c r="S11" s="5" t="s">
        <v>12</v>
      </c>
      <c r="T11" s="586" t="s">
        <v>13</v>
      </c>
      <c r="U11" s="540"/>
      <c r="V11" s="540"/>
      <c r="W11" s="540"/>
      <c r="X11" s="540"/>
      <c r="Y11" s="6" t="s">
        <v>14</v>
      </c>
      <c r="Z11" s="4"/>
    </row>
    <row r="12" spans="1:26" ht="36.75" customHeight="1" x14ac:dyDescent="0.2">
      <c r="A12" s="591" t="s">
        <v>15</v>
      </c>
      <c r="B12" s="540"/>
      <c r="C12" s="542"/>
      <c r="D12" s="592" t="s">
        <v>100</v>
      </c>
      <c r="E12" s="540"/>
      <c r="F12" s="540"/>
      <c r="G12" s="540"/>
      <c r="H12" s="540"/>
      <c r="I12" s="540"/>
      <c r="J12" s="540"/>
      <c r="K12" s="540"/>
      <c r="L12" s="540"/>
      <c r="M12" s="538"/>
      <c r="N12" s="4"/>
      <c r="O12" s="4"/>
      <c r="P12" s="4"/>
      <c r="Q12" s="2"/>
      <c r="R12" s="585"/>
      <c r="S12" s="7" t="s">
        <v>17</v>
      </c>
      <c r="T12" s="8" t="s">
        <v>18</v>
      </c>
      <c r="U12" s="8" t="s">
        <v>19</v>
      </c>
      <c r="V12" s="8" t="s">
        <v>20</v>
      </c>
      <c r="W12" s="8" t="s">
        <v>21</v>
      </c>
      <c r="X12" s="9" t="s">
        <v>22</v>
      </c>
      <c r="Y12" s="10"/>
      <c r="Z12" s="4"/>
    </row>
    <row r="13" spans="1:26" ht="38.25" customHeight="1" x14ac:dyDescent="0.2">
      <c r="A13" s="591" t="s">
        <v>23</v>
      </c>
      <c r="B13" s="540"/>
      <c r="C13" s="542"/>
      <c r="D13" s="593" t="s">
        <v>5</v>
      </c>
      <c r="E13" s="540"/>
      <c r="F13" s="540"/>
      <c r="G13" s="540"/>
      <c r="H13" s="540"/>
      <c r="I13" s="540"/>
      <c r="J13" s="542"/>
      <c r="K13" s="11" t="s">
        <v>24</v>
      </c>
      <c r="L13" s="587" t="s">
        <v>238</v>
      </c>
      <c r="M13" s="538"/>
      <c r="N13" s="53"/>
      <c r="O13" s="4"/>
      <c r="P13" s="4"/>
      <c r="Q13" s="4"/>
      <c r="R13" s="12" t="s">
        <v>25</v>
      </c>
      <c r="S13" s="13"/>
      <c r="T13" s="14" t="s">
        <v>26</v>
      </c>
      <c r="U13" s="15"/>
      <c r="V13" s="16"/>
      <c r="W13" s="16"/>
      <c r="X13" s="16"/>
      <c r="Y13" s="12" t="s">
        <v>27</v>
      </c>
      <c r="Z13" s="4"/>
    </row>
    <row r="14" spans="1:26" ht="34.5" customHeight="1" x14ac:dyDescent="0.2">
      <c r="A14" s="591" t="s">
        <v>28</v>
      </c>
      <c r="B14" s="540"/>
      <c r="C14" s="542"/>
      <c r="D14" s="594" t="s">
        <v>29</v>
      </c>
      <c r="E14" s="540"/>
      <c r="F14" s="542"/>
      <c r="G14" s="589" t="s">
        <v>30</v>
      </c>
      <c r="H14" s="540"/>
      <c r="I14" s="540"/>
      <c r="J14" s="542"/>
      <c r="K14" s="240" t="s">
        <v>31</v>
      </c>
      <c r="L14" s="588" t="s">
        <v>32</v>
      </c>
      <c r="M14" s="538"/>
      <c r="N14" s="4"/>
      <c r="O14" s="4"/>
      <c r="P14" s="4"/>
      <c r="Q14" s="4"/>
      <c r="R14" s="19" t="s">
        <v>33</v>
      </c>
      <c r="S14" s="16"/>
      <c r="T14" s="20"/>
      <c r="U14" s="21" t="s">
        <v>26</v>
      </c>
      <c r="V14" s="16"/>
      <c r="W14" s="16"/>
      <c r="X14" s="16"/>
      <c r="Y14" s="19" t="s">
        <v>27</v>
      </c>
      <c r="Z14" s="4"/>
    </row>
    <row r="15" spans="1:26" ht="24.75" customHeight="1" x14ac:dyDescent="0.2">
      <c r="A15" s="595" t="s">
        <v>34</v>
      </c>
      <c r="B15" s="545"/>
      <c r="C15" s="596"/>
      <c r="D15" s="590" t="s">
        <v>166</v>
      </c>
      <c r="E15" s="540"/>
      <c r="F15" s="540"/>
      <c r="G15" s="540"/>
      <c r="H15" s="540"/>
      <c r="I15" s="540"/>
      <c r="J15" s="540"/>
      <c r="K15" s="540"/>
      <c r="L15" s="540"/>
      <c r="M15" s="538"/>
      <c r="N15" s="4"/>
      <c r="O15" s="4"/>
      <c r="P15" s="4"/>
      <c r="Q15" s="4"/>
      <c r="R15" s="19" t="s">
        <v>35</v>
      </c>
      <c r="S15" s="16"/>
      <c r="T15" s="16"/>
      <c r="U15" s="21" t="s">
        <v>26</v>
      </c>
      <c r="V15" s="21" t="s">
        <v>26</v>
      </c>
      <c r="W15" s="16"/>
      <c r="X15" s="16"/>
      <c r="Y15" s="19" t="s">
        <v>35</v>
      </c>
      <c r="Z15" s="4"/>
    </row>
    <row r="16" spans="1:26" ht="36.75" customHeight="1" x14ac:dyDescent="0.2">
      <c r="A16" s="567"/>
      <c r="B16" s="568"/>
      <c r="C16" s="597"/>
      <c r="D16" s="635" t="s">
        <v>36</v>
      </c>
      <c r="E16" s="540"/>
      <c r="F16" s="542"/>
      <c r="G16" s="636" t="s">
        <v>37</v>
      </c>
      <c r="H16" s="540"/>
      <c r="I16" s="540"/>
      <c r="J16" s="542"/>
      <c r="K16" s="22" t="s">
        <v>38</v>
      </c>
      <c r="L16" s="634" t="s">
        <v>39</v>
      </c>
      <c r="M16" s="538"/>
      <c r="N16" s="4"/>
      <c r="O16" s="4"/>
      <c r="P16" s="4"/>
      <c r="Q16" s="4"/>
      <c r="R16" s="19" t="s">
        <v>40</v>
      </c>
      <c r="S16" s="16"/>
      <c r="T16" s="16"/>
      <c r="U16" s="16"/>
      <c r="V16" s="21" t="s">
        <v>26</v>
      </c>
      <c r="W16" s="21" t="s">
        <v>26</v>
      </c>
      <c r="X16" s="21" t="s">
        <v>26</v>
      </c>
      <c r="Y16" s="19" t="s">
        <v>40</v>
      </c>
      <c r="Z16" s="4"/>
    </row>
    <row r="17" spans="1:26" ht="39.75" customHeight="1" x14ac:dyDescent="0.2">
      <c r="A17" s="595" t="s">
        <v>41</v>
      </c>
      <c r="B17" s="545"/>
      <c r="C17" s="596"/>
      <c r="D17" s="539"/>
      <c r="E17" s="540"/>
      <c r="F17" s="540"/>
      <c r="G17" s="540"/>
      <c r="H17" s="540"/>
      <c r="I17" s="540"/>
      <c r="J17" s="540"/>
      <c r="K17" s="540"/>
      <c r="L17" s="540"/>
      <c r="M17" s="538"/>
      <c r="N17" s="4"/>
      <c r="O17" s="4"/>
      <c r="P17" s="4"/>
      <c r="Q17" s="4"/>
      <c r="R17" s="23" t="s">
        <v>42</v>
      </c>
      <c r="S17" s="24"/>
      <c r="T17" s="24"/>
      <c r="U17" s="24"/>
      <c r="V17" s="24"/>
      <c r="W17" s="25" t="s">
        <v>26</v>
      </c>
      <c r="X17" s="26" t="s">
        <v>26</v>
      </c>
      <c r="Y17" s="23" t="s">
        <v>42</v>
      </c>
      <c r="Z17" s="4"/>
    </row>
    <row r="18" spans="1:26" ht="20.25" customHeight="1" x14ac:dyDescent="0.2">
      <c r="A18" s="566"/>
      <c r="B18" s="548"/>
      <c r="C18" s="610"/>
      <c r="D18" s="27" t="s">
        <v>43</v>
      </c>
      <c r="E18" s="28">
        <v>2024</v>
      </c>
      <c r="F18" s="28">
        <v>2025</v>
      </c>
      <c r="G18" s="28">
        <v>2026</v>
      </c>
      <c r="H18" s="817" t="s">
        <v>239</v>
      </c>
      <c r="I18" s="545"/>
      <c r="J18" s="545"/>
      <c r="K18" s="545"/>
      <c r="L18" s="545"/>
      <c r="M18" s="546"/>
      <c r="N18" s="818"/>
      <c r="O18" s="4"/>
      <c r="P18" s="4"/>
      <c r="Q18" s="651"/>
      <c r="R18" s="2"/>
      <c r="S18" s="2"/>
      <c r="T18" s="2"/>
      <c r="U18" s="2"/>
      <c r="V18" s="2"/>
      <c r="W18" s="2"/>
      <c r="X18" s="2"/>
      <c r="Y18" s="2"/>
      <c r="Z18" s="4"/>
    </row>
    <row r="19" spans="1:26" ht="20.25" customHeight="1" x14ac:dyDescent="0.2">
      <c r="A19" s="566"/>
      <c r="B19" s="548"/>
      <c r="C19" s="610"/>
      <c r="D19" s="29" t="s">
        <v>44</v>
      </c>
      <c r="E19" s="30" t="s">
        <v>64</v>
      </c>
      <c r="F19" s="30"/>
      <c r="G19" s="30"/>
      <c r="H19" s="548"/>
      <c r="I19" s="548"/>
      <c r="J19" s="548"/>
      <c r="K19" s="548"/>
      <c r="L19" s="548"/>
      <c r="M19" s="549"/>
      <c r="N19" s="566"/>
      <c r="O19" s="2"/>
      <c r="P19" s="2"/>
      <c r="Q19" s="548"/>
      <c r="R19" s="2"/>
      <c r="S19" s="2"/>
      <c r="T19" s="2"/>
      <c r="U19" s="2"/>
      <c r="V19" s="2"/>
      <c r="W19" s="2"/>
      <c r="X19" s="2"/>
      <c r="Y19" s="63"/>
      <c r="Z19" s="2"/>
    </row>
    <row r="20" spans="1:26" ht="18.75" customHeight="1" x14ac:dyDescent="0.2">
      <c r="A20" s="566"/>
      <c r="B20" s="548"/>
      <c r="C20" s="610"/>
      <c r="D20" s="553"/>
      <c r="E20" s="545"/>
      <c r="F20" s="545"/>
      <c r="G20" s="545"/>
      <c r="H20" s="548"/>
      <c r="I20" s="548"/>
      <c r="J20" s="548"/>
      <c r="K20" s="548"/>
      <c r="L20" s="548"/>
      <c r="M20" s="549"/>
      <c r="N20" s="566"/>
      <c r="O20" s="2"/>
      <c r="P20" s="2"/>
      <c r="Q20" s="548"/>
      <c r="R20" s="2"/>
      <c r="S20" s="2"/>
      <c r="T20" s="2"/>
      <c r="U20" s="2"/>
      <c r="V20" s="2"/>
      <c r="W20" s="2"/>
      <c r="X20" s="2"/>
      <c r="Y20" s="2"/>
      <c r="Z20" s="2"/>
    </row>
    <row r="21" spans="1:26" ht="12.75" customHeight="1" x14ac:dyDescent="0.2">
      <c r="A21" s="566"/>
      <c r="B21" s="548"/>
      <c r="C21" s="610"/>
      <c r="D21" s="547"/>
      <c r="E21" s="548"/>
      <c r="F21" s="548"/>
      <c r="G21" s="548"/>
      <c r="H21" s="548"/>
      <c r="I21" s="548"/>
      <c r="J21" s="548"/>
      <c r="K21" s="548"/>
      <c r="L21" s="548"/>
      <c r="M21" s="549"/>
      <c r="N21" s="566"/>
      <c r="O21" s="2"/>
      <c r="P21" s="2"/>
      <c r="Q21" s="548"/>
      <c r="R21" s="2"/>
      <c r="S21" s="2"/>
      <c r="T21" s="2"/>
      <c r="U21" s="2"/>
      <c r="V21" s="2"/>
      <c r="W21" s="2"/>
      <c r="X21" s="2"/>
      <c r="Y21" s="2"/>
      <c r="Z21" s="2"/>
    </row>
    <row r="22" spans="1:26" ht="13.5" customHeight="1" x14ac:dyDescent="0.2">
      <c r="A22" s="601"/>
      <c r="B22" s="551"/>
      <c r="C22" s="602"/>
      <c r="D22" s="550"/>
      <c r="E22" s="551"/>
      <c r="F22" s="551"/>
      <c r="G22" s="551"/>
      <c r="H22" s="551"/>
      <c r="I22" s="551"/>
      <c r="J22" s="551"/>
      <c r="K22" s="551"/>
      <c r="L22" s="551"/>
      <c r="M22" s="552"/>
      <c r="N22" s="566"/>
      <c r="O22" s="2"/>
      <c r="P22" s="2"/>
      <c r="Q22" s="548"/>
      <c r="R22" s="2"/>
      <c r="S22" s="2"/>
      <c r="T22" s="2"/>
      <c r="U22" s="2"/>
      <c r="V22" s="2"/>
      <c r="W22" s="2"/>
      <c r="X22" s="2"/>
      <c r="Y22" s="2"/>
      <c r="Z22" s="2"/>
    </row>
    <row r="23" spans="1:26" ht="9" customHeight="1" x14ac:dyDescent="0.2">
      <c r="A23" s="554"/>
      <c r="B23" s="555"/>
      <c r="C23" s="555"/>
      <c r="D23" s="555"/>
      <c r="E23" s="555"/>
      <c r="F23" s="555"/>
      <c r="G23" s="555"/>
      <c r="H23" s="555"/>
      <c r="I23" s="555"/>
      <c r="J23" s="555"/>
      <c r="K23" s="555"/>
      <c r="L23" s="555"/>
      <c r="M23" s="556"/>
      <c r="N23" s="2"/>
      <c r="O23" s="2"/>
      <c r="P23" s="2"/>
      <c r="Q23" s="2"/>
      <c r="R23" s="2"/>
      <c r="S23" s="2"/>
      <c r="T23" s="2"/>
      <c r="U23" s="2"/>
      <c r="V23" s="2"/>
      <c r="W23" s="2"/>
      <c r="X23" s="2"/>
      <c r="Y23" s="2"/>
      <c r="Z23" s="2"/>
    </row>
    <row r="24" spans="1:26" ht="36" customHeight="1" x14ac:dyDescent="0.2">
      <c r="A24" s="572" t="s">
        <v>45</v>
      </c>
      <c r="B24" s="573"/>
      <c r="C24" s="573"/>
      <c r="D24" s="573"/>
      <c r="E24" s="573"/>
      <c r="F24" s="573"/>
      <c r="G24" s="573"/>
      <c r="H24" s="573"/>
      <c r="I24" s="573"/>
      <c r="J24" s="573"/>
      <c r="K24" s="573"/>
      <c r="L24" s="573"/>
      <c r="M24" s="574"/>
      <c r="N24" s="2"/>
      <c r="O24" s="2"/>
      <c r="P24" s="2"/>
      <c r="Q24" s="2"/>
      <c r="R24" s="2"/>
      <c r="S24" s="2"/>
      <c r="T24" s="651"/>
      <c r="U24" s="548"/>
      <c r="V24" s="2"/>
      <c r="W24" s="2"/>
      <c r="X24" s="2"/>
      <c r="Y24" s="2"/>
      <c r="Z24" s="2"/>
    </row>
    <row r="25" spans="1:26" ht="48" customHeight="1" x14ac:dyDescent="0.2">
      <c r="A25" s="590" t="s">
        <v>240</v>
      </c>
      <c r="B25" s="540"/>
      <c r="C25" s="540"/>
      <c r="D25" s="540"/>
      <c r="E25" s="540"/>
      <c r="F25" s="540"/>
      <c r="G25" s="540"/>
      <c r="H25" s="540"/>
      <c r="I25" s="540"/>
      <c r="J25" s="540"/>
      <c r="K25" s="540"/>
      <c r="L25" s="540"/>
      <c r="M25" s="542"/>
      <c r="N25" s="820"/>
      <c r="O25" s="2"/>
      <c r="P25" s="2"/>
      <c r="Q25" s="2"/>
      <c r="R25" s="2"/>
      <c r="S25" s="2"/>
      <c r="T25" s="2"/>
      <c r="U25" s="2"/>
      <c r="V25" s="2"/>
      <c r="W25" s="2"/>
      <c r="X25" s="2"/>
      <c r="Y25" s="2"/>
      <c r="Z25" s="2"/>
    </row>
    <row r="26" spans="1:26" ht="76.5" customHeight="1" x14ac:dyDescent="0.2">
      <c r="A26" s="591" t="s">
        <v>46</v>
      </c>
      <c r="B26" s="540"/>
      <c r="C26" s="542"/>
      <c r="D26" s="620" t="s">
        <v>241</v>
      </c>
      <c r="E26" s="540"/>
      <c r="F26" s="540"/>
      <c r="G26" s="540"/>
      <c r="H26" s="540"/>
      <c r="I26" s="540"/>
      <c r="J26" s="540"/>
      <c r="K26" s="540"/>
      <c r="L26" s="540"/>
      <c r="M26" s="538"/>
      <c r="N26" s="548"/>
      <c r="O26" s="2"/>
      <c r="P26" s="2"/>
      <c r="Q26" s="2"/>
      <c r="R26" s="2"/>
      <c r="S26" s="56"/>
      <c r="T26" s="2"/>
      <c r="U26" s="2"/>
      <c r="V26" s="2"/>
      <c r="W26" s="4"/>
      <c r="X26" s="4"/>
      <c r="Y26" s="2"/>
      <c r="Z26" s="2"/>
    </row>
    <row r="27" spans="1:26" ht="48" customHeight="1" x14ac:dyDescent="0.2">
      <c r="A27" s="591" t="s">
        <v>47</v>
      </c>
      <c r="B27" s="540"/>
      <c r="C27" s="542"/>
      <c r="D27" s="621" t="s">
        <v>48</v>
      </c>
      <c r="E27" s="545"/>
      <c r="F27" s="545"/>
      <c r="G27" s="545"/>
      <c r="H27" s="545"/>
      <c r="I27" s="545"/>
      <c r="J27" s="596"/>
      <c r="K27" s="32" t="s">
        <v>49</v>
      </c>
      <c r="L27" s="621" t="s">
        <v>48</v>
      </c>
      <c r="M27" s="546"/>
      <c r="N27" s="53"/>
      <c r="O27" s="4"/>
      <c r="P27" s="4"/>
      <c r="Q27" s="4"/>
      <c r="R27" s="4"/>
      <c r="S27" s="56"/>
      <c r="T27" s="4"/>
      <c r="U27" s="4"/>
      <c r="V27" s="4"/>
      <c r="W27" s="4"/>
      <c r="X27" s="4"/>
      <c r="Y27" s="4"/>
      <c r="Z27" s="4"/>
    </row>
    <row r="28" spans="1:26" ht="33.75" customHeight="1" x14ac:dyDescent="0.2">
      <c r="A28" s="598" t="s">
        <v>50</v>
      </c>
      <c r="B28" s="599"/>
      <c r="C28" s="600"/>
      <c r="D28" s="619" t="s">
        <v>51</v>
      </c>
      <c r="E28" s="540"/>
      <c r="F28" s="542"/>
      <c r="G28" s="619" t="s">
        <v>52</v>
      </c>
      <c r="H28" s="540"/>
      <c r="I28" s="540"/>
      <c r="J28" s="540"/>
      <c r="K28" s="542"/>
      <c r="L28" s="619" t="s">
        <v>53</v>
      </c>
      <c r="M28" s="538"/>
      <c r="N28" s="4"/>
      <c r="O28" s="4"/>
      <c r="P28" s="4"/>
      <c r="Q28" s="4"/>
      <c r="R28" s="4"/>
      <c r="S28" s="56"/>
      <c r="T28" s="4"/>
      <c r="U28" s="4"/>
      <c r="V28" s="4"/>
      <c r="W28" s="4"/>
      <c r="X28" s="4"/>
      <c r="Y28" s="4"/>
      <c r="Z28" s="4"/>
    </row>
    <row r="29" spans="1:26" ht="33.75" customHeight="1" x14ac:dyDescent="0.2">
      <c r="A29" s="601"/>
      <c r="B29" s="551"/>
      <c r="C29" s="602"/>
      <c r="D29" s="822" t="s">
        <v>242</v>
      </c>
      <c r="E29" s="540"/>
      <c r="F29" s="542"/>
      <c r="G29" s="686" t="s">
        <v>243</v>
      </c>
      <c r="H29" s="540"/>
      <c r="I29" s="540"/>
      <c r="J29" s="540"/>
      <c r="K29" s="542"/>
      <c r="L29" s="603" t="s">
        <v>244</v>
      </c>
      <c r="M29" s="542"/>
      <c r="N29" s="2"/>
      <c r="O29" s="2"/>
      <c r="P29" s="2"/>
      <c r="Q29" s="2"/>
      <c r="R29" s="2"/>
      <c r="S29" s="56"/>
      <c r="T29" s="2"/>
      <c r="U29" s="2"/>
      <c r="V29" s="2"/>
      <c r="W29" s="4"/>
      <c r="X29" s="4"/>
      <c r="Y29" s="2"/>
      <c r="Z29" s="2"/>
    </row>
    <row r="30" spans="1:26" ht="15" customHeight="1" x14ac:dyDescent="0.2">
      <c r="A30" s="1"/>
      <c r="B30" s="4"/>
      <c r="C30" s="4"/>
      <c r="D30" s="4"/>
      <c r="E30" s="4"/>
      <c r="F30" s="4"/>
      <c r="G30" s="4"/>
      <c r="H30" s="4"/>
      <c r="I30" s="4"/>
      <c r="J30" s="4"/>
      <c r="K30" s="4"/>
      <c r="L30" s="4"/>
      <c r="M30" s="33"/>
      <c r="N30" s="2"/>
      <c r="O30" s="2"/>
      <c r="P30" s="2"/>
      <c r="Q30" s="2"/>
      <c r="R30" s="2"/>
      <c r="S30" s="56"/>
      <c r="T30" s="2"/>
      <c r="U30" s="2"/>
      <c r="V30" s="2"/>
      <c r="W30" s="4"/>
      <c r="X30" s="4"/>
      <c r="Y30" s="2"/>
      <c r="Z30" s="2"/>
    </row>
    <row r="31" spans="1:26" ht="25.5" customHeight="1" x14ac:dyDescent="0.2">
      <c r="A31" s="591" t="s">
        <v>55</v>
      </c>
      <c r="B31" s="540"/>
      <c r="C31" s="540"/>
      <c r="D31" s="540"/>
      <c r="E31" s="540"/>
      <c r="F31" s="540"/>
      <c r="G31" s="540"/>
      <c r="H31" s="540"/>
      <c r="I31" s="540"/>
      <c r="J31" s="540"/>
      <c r="K31" s="540"/>
      <c r="L31" s="540"/>
      <c r="M31" s="538"/>
      <c r="N31" s="4"/>
      <c r="O31" s="4"/>
      <c r="P31" s="4"/>
      <c r="Q31" s="4"/>
      <c r="R31" s="4"/>
      <c r="S31" s="56"/>
      <c r="T31" s="2"/>
      <c r="U31" s="2"/>
      <c r="V31" s="2"/>
      <c r="W31" s="4"/>
      <c r="X31" s="4"/>
      <c r="Y31" s="4"/>
      <c r="Z31" s="4"/>
    </row>
    <row r="32" spans="1:26" ht="22.5" customHeight="1" x14ac:dyDescent="0.2">
      <c r="A32" s="591" t="s">
        <v>56</v>
      </c>
      <c r="B32" s="540"/>
      <c r="C32" s="540"/>
      <c r="D32" s="540"/>
      <c r="E32" s="540"/>
      <c r="F32" s="542"/>
      <c r="G32" s="623" t="s">
        <v>57</v>
      </c>
      <c r="H32" s="545"/>
      <c r="I32" s="545"/>
      <c r="J32" s="545"/>
      <c r="K32" s="545"/>
      <c r="L32" s="545"/>
      <c r="M32" s="546"/>
      <c r="N32" s="2"/>
      <c r="O32" s="2"/>
      <c r="P32" s="2"/>
      <c r="Q32" s="2"/>
      <c r="R32" s="2"/>
      <c r="S32" s="2"/>
      <c r="T32" s="2"/>
      <c r="U32" s="2"/>
      <c r="V32" s="2"/>
      <c r="W32" s="2"/>
      <c r="X32" s="2"/>
      <c r="Y32" s="2"/>
      <c r="Z32" s="2"/>
    </row>
    <row r="33" spans="1:26" ht="72.75" customHeight="1" x14ac:dyDescent="0.2">
      <c r="A33" s="34" t="s">
        <v>58</v>
      </c>
      <c r="B33" s="35" t="s">
        <v>59</v>
      </c>
      <c r="C33" s="241" t="s">
        <v>245</v>
      </c>
      <c r="D33" s="241" t="s">
        <v>246</v>
      </c>
      <c r="E33" s="241" t="s">
        <v>247</v>
      </c>
      <c r="F33" s="37" t="s">
        <v>63</v>
      </c>
      <c r="G33" s="624"/>
      <c r="H33" s="568"/>
      <c r="I33" s="568"/>
      <c r="J33" s="568"/>
      <c r="K33" s="568"/>
      <c r="L33" s="568"/>
      <c r="M33" s="569"/>
      <c r="N33" s="2"/>
      <c r="O33" s="2"/>
      <c r="P33" s="2"/>
      <c r="Q33" s="2"/>
      <c r="R33" s="2"/>
      <c r="S33" s="675"/>
      <c r="T33" s="548"/>
      <c r="U33" s="548"/>
      <c r="V33" s="548"/>
      <c r="W33" s="548"/>
      <c r="X33" s="548"/>
      <c r="Y33" s="2"/>
      <c r="Z33" s="2"/>
    </row>
    <row r="34" spans="1:26" ht="40.5" customHeight="1" x14ac:dyDescent="0.25">
      <c r="A34" s="38" t="s">
        <v>132</v>
      </c>
      <c r="B34" s="39">
        <v>0.9</v>
      </c>
      <c r="C34" s="242"/>
      <c r="D34" s="242"/>
      <c r="E34" s="42"/>
      <c r="F34" s="243" t="e">
        <f t="shared" ref="F34:F38" si="0">((C34-D34)/C34)</f>
        <v>#DIV/0!</v>
      </c>
      <c r="G34" s="823"/>
      <c r="H34" s="548"/>
      <c r="I34" s="548"/>
      <c r="J34" s="548"/>
      <c r="K34" s="548"/>
      <c r="L34" s="548"/>
      <c r="M34" s="549"/>
      <c r="N34" s="2"/>
      <c r="O34" s="2"/>
      <c r="P34" s="2"/>
      <c r="Q34" s="2"/>
      <c r="R34" s="2"/>
      <c r="S34" s="91"/>
      <c r="T34" s="91"/>
      <c r="U34" s="91"/>
      <c r="V34" s="91"/>
      <c r="W34" s="91"/>
      <c r="X34" s="91"/>
      <c r="Y34" s="2"/>
      <c r="Z34" s="2"/>
    </row>
    <row r="35" spans="1:26" ht="40.5" customHeight="1" x14ac:dyDescent="0.25">
      <c r="A35" s="38" t="s">
        <v>65</v>
      </c>
      <c r="B35" s="39">
        <v>0.9</v>
      </c>
      <c r="C35" s="242"/>
      <c r="D35" s="242"/>
      <c r="E35" s="42"/>
      <c r="F35" s="243" t="e">
        <f t="shared" si="0"/>
        <v>#DIV/0!</v>
      </c>
      <c r="G35" s="548"/>
      <c r="H35" s="548"/>
      <c r="I35" s="548"/>
      <c r="J35" s="548"/>
      <c r="K35" s="548"/>
      <c r="L35" s="548"/>
      <c r="M35" s="549"/>
      <c r="N35" s="2"/>
      <c r="O35" s="2"/>
      <c r="P35" s="2"/>
      <c r="Q35" s="2"/>
      <c r="R35" s="2"/>
      <c r="S35" s="2"/>
      <c r="T35" s="2"/>
      <c r="U35" s="2"/>
      <c r="V35" s="2"/>
      <c r="W35" s="2"/>
      <c r="X35" s="2"/>
      <c r="Y35" s="2"/>
      <c r="Z35" s="2"/>
    </row>
    <row r="36" spans="1:26" ht="40.5" customHeight="1" x14ac:dyDescent="0.25">
      <c r="A36" s="38" t="s">
        <v>66</v>
      </c>
      <c r="B36" s="39">
        <v>0.9</v>
      </c>
      <c r="C36" s="242"/>
      <c r="D36" s="242"/>
      <c r="E36" s="42"/>
      <c r="F36" s="243" t="e">
        <f t="shared" si="0"/>
        <v>#DIV/0!</v>
      </c>
      <c r="G36" s="548"/>
      <c r="H36" s="548"/>
      <c r="I36" s="548"/>
      <c r="J36" s="548"/>
      <c r="K36" s="548"/>
      <c r="L36" s="548"/>
      <c r="M36" s="549"/>
      <c r="N36" s="2"/>
      <c r="O36" s="2"/>
      <c r="P36" s="2"/>
      <c r="Q36" s="2"/>
      <c r="R36" s="2"/>
      <c r="S36" s="2"/>
      <c r="T36" s="2"/>
      <c r="U36" s="2"/>
      <c r="V36" s="2"/>
      <c r="W36" s="2"/>
      <c r="X36" s="2"/>
      <c r="Y36" s="2"/>
      <c r="Z36" s="2"/>
    </row>
    <row r="37" spans="1:26" ht="40.5" customHeight="1" x14ac:dyDescent="0.25">
      <c r="A37" s="58" t="s">
        <v>67</v>
      </c>
      <c r="B37" s="39">
        <v>0.9</v>
      </c>
      <c r="C37" s="242"/>
      <c r="D37" s="242"/>
      <c r="E37" s="42"/>
      <c r="F37" s="243" t="e">
        <f t="shared" si="0"/>
        <v>#DIV/0!</v>
      </c>
      <c r="G37" s="548"/>
      <c r="H37" s="548"/>
      <c r="I37" s="548"/>
      <c r="J37" s="548"/>
      <c r="K37" s="548"/>
      <c r="L37" s="548"/>
      <c r="M37" s="549"/>
      <c r="N37" s="2"/>
      <c r="O37" s="2"/>
      <c r="P37" s="2"/>
      <c r="Q37" s="2"/>
      <c r="R37" s="2"/>
      <c r="S37" s="2"/>
      <c r="T37" s="2"/>
      <c r="U37" s="2"/>
      <c r="V37" s="2"/>
      <c r="W37" s="2"/>
      <c r="X37" s="2"/>
      <c r="Y37" s="2"/>
      <c r="Z37" s="2"/>
    </row>
    <row r="38" spans="1:26" ht="37.5" customHeight="1" x14ac:dyDescent="0.2">
      <c r="A38" s="38" t="s">
        <v>68</v>
      </c>
      <c r="B38" s="39">
        <f>AVERAGE(B34:B37)</f>
        <v>0.9</v>
      </c>
      <c r="C38" s="244"/>
      <c r="D38" s="244"/>
      <c r="E38" s="244"/>
      <c r="F38" s="243" t="e">
        <f t="shared" si="0"/>
        <v>#DIV/0!</v>
      </c>
      <c r="G38" s="548"/>
      <c r="H38" s="548"/>
      <c r="I38" s="548"/>
      <c r="J38" s="548"/>
      <c r="K38" s="548"/>
      <c r="L38" s="548"/>
      <c r="M38" s="549"/>
      <c r="N38" s="2"/>
      <c r="O38" s="2"/>
      <c r="P38" s="2"/>
      <c r="Q38" s="2"/>
      <c r="R38" s="2"/>
      <c r="S38" s="2"/>
      <c r="T38" s="2"/>
      <c r="U38" s="2"/>
      <c r="V38" s="2"/>
      <c r="W38" s="2"/>
      <c r="X38" s="2"/>
      <c r="Y38" s="2"/>
      <c r="Z38" s="2"/>
    </row>
    <row r="39" spans="1:26" ht="9" customHeight="1" x14ac:dyDescent="0.2">
      <c r="A39" s="63"/>
      <c r="B39" s="2"/>
      <c r="C39" s="2"/>
      <c r="D39" s="2"/>
      <c r="E39" s="2"/>
      <c r="F39" s="2"/>
      <c r="G39" s="568"/>
      <c r="H39" s="568"/>
      <c r="I39" s="568"/>
      <c r="J39" s="568"/>
      <c r="K39" s="568"/>
      <c r="L39" s="568"/>
      <c r="M39" s="569"/>
      <c r="N39" s="2"/>
      <c r="O39" s="2"/>
      <c r="P39" s="2"/>
      <c r="Q39" s="2"/>
      <c r="R39" s="2"/>
      <c r="S39" s="2"/>
      <c r="T39" s="2"/>
      <c r="U39" s="2"/>
      <c r="V39" s="2"/>
      <c r="W39" s="2"/>
      <c r="X39" s="2"/>
      <c r="Y39" s="2"/>
      <c r="Z39" s="2"/>
    </row>
    <row r="40" spans="1:26" ht="36" customHeight="1" x14ac:dyDescent="0.2">
      <c r="A40" s="591" t="s">
        <v>69</v>
      </c>
      <c r="B40" s="540"/>
      <c r="C40" s="540"/>
      <c r="D40" s="540"/>
      <c r="E40" s="540"/>
      <c r="F40" s="540"/>
      <c r="G40" s="540"/>
      <c r="H40" s="540"/>
      <c r="I40" s="540"/>
      <c r="J40" s="540"/>
      <c r="K40" s="540"/>
      <c r="L40" s="540"/>
      <c r="M40" s="538"/>
      <c r="N40" s="2"/>
      <c r="O40" s="2"/>
      <c r="P40" s="2"/>
      <c r="Q40" s="2"/>
      <c r="R40" s="2"/>
      <c r="S40" s="2"/>
      <c r="T40" s="2"/>
      <c r="U40" s="2"/>
      <c r="V40" s="2"/>
      <c r="W40" s="2"/>
      <c r="X40" s="2"/>
      <c r="Y40" s="2"/>
      <c r="Z40" s="2"/>
    </row>
    <row r="41" spans="1:26" ht="355.5" customHeight="1" x14ac:dyDescent="0.2">
      <c r="A41" s="824" t="s">
        <v>248</v>
      </c>
      <c r="B41" s="545"/>
      <c r="C41" s="545"/>
      <c r="D41" s="545"/>
      <c r="E41" s="545"/>
      <c r="F41" s="545"/>
      <c r="G41" s="545"/>
      <c r="H41" s="545"/>
      <c r="I41" s="545"/>
      <c r="J41" s="545"/>
      <c r="K41" s="545"/>
      <c r="L41" s="545"/>
      <c r="M41" s="546"/>
      <c r="N41" s="2"/>
      <c r="O41" s="2"/>
      <c r="P41" s="2"/>
      <c r="Q41" s="2"/>
      <c r="R41" s="2"/>
      <c r="S41" s="2"/>
      <c r="T41" s="2"/>
      <c r="U41" s="2"/>
      <c r="V41" s="2"/>
      <c r="W41" s="2"/>
      <c r="X41" s="2"/>
      <c r="Y41" s="2"/>
      <c r="Z41" s="2"/>
    </row>
    <row r="42" spans="1:26" ht="31.5" customHeight="1" x14ac:dyDescent="0.2">
      <c r="A42" s="641" t="s">
        <v>70</v>
      </c>
      <c r="B42" s="545"/>
      <c r="C42" s="596"/>
      <c r="D42" s="642" t="s">
        <v>71</v>
      </c>
      <c r="E42" s="545"/>
      <c r="F42" s="596"/>
      <c r="G42" s="643" t="s">
        <v>72</v>
      </c>
      <c r="H42" s="545"/>
      <c r="I42" s="545"/>
      <c r="J42" s="596"/>
      <c r="K42" s="644" t="s">
        <v>73</v>
      </c>
      <c r="L42" s="821" t="s">
        <v>64</v>
      </c>
      <c r="M42" s="546"/>
      <c r="N42" s="2"/>
      <c r="O42" s="2"/>
      <c r="P42" s="2"/>
      <c r="Q42" s="2"/>
      <c r="R42" s="2"/>
      <c r="S42" s="2"/>
      <c r="T42" s="2"/>
      <c r="U42" s="2"/>
      <c r="V42" s="2"/>
      <c r="W42" s="2"/>
      <c r="X42" s="2"/>
      <c r="Y42" s="2"/>
      <c r="Z42" s="2"/>
    </row>
    <row r="43" spans="1:26" ht="31.5" customHeight="1" x14ac:dyDescent="0.2">
      <c r="A43" s="567"/>
      <c r="B43" s="568"/>
      <c r="C43" s="597"/>
      <c r="D43" s="611"/>
      <c r="E43" s="568"/>
      <c r="F43" s="597"/>
      <c r="G43" s="611"/>
      <c r="H43" s="568"/>
      <c r="I43" s="568"/>
      <c r="J43" s="597"/>
      <c r="K43" s="622"/>
      <c r="L43" s="611"/>
      <c r="M43" s="569"/>
      <c r="N43" s="2"/>
      <c r="O43" s="2"/>
      <c r="P43" s="2"/>
      <c r="Q43" s="2"/>
      <c r="R43" s="2"/>
      <c r="S43" s="2"/>
      <c r="T43" s="2"/>
      <c r="U43" s="2"/>
      <c r="V43" s="2"/>
      <c r="W43" s="2"/>
      <c r="X43" s="2"/>
      <c r="Y43" s="2"/>
      <c r="Z43" s="2"/>
    </row>
    <row r="44" spans="1:26" ht="57" customHeight="1" x14ac:dyDescent="0.2">
      <c r="A44" s="628" t="s">
        <v>74</v>
      </c>
      <c r="B44" s="540"/>
      <c r="C44" s="540"/>
      <c r="D44" s="677" t="s">
        <v>249</v>
      </c>
      <c r="E44" s="540"/>
      <c r="F44" s="540"/>
      <c r="G44" s="540"/>
      <c r="H44" s="540"/>
      <c r="I44" s="540"/>
      <c r="J44" s="542"/>
      <c r="K44" s="245" t="s">
        <v>75</v>
      </c>
      <c r="L44" s="677" t="s">
        <v>250</v>
      </c>
      <c r="M44" s="538"/>
      <c r="N44" s="2"/>
      <c r="O44" s="2"/>
      <c r="P44" s="2"/>
      <c r="Q44" s="2"/>
      <c r="R44" s="2"/>
      <c r="S44" s="2"/>
      <c r="T44" s="2"/>
      <c r="U44" s="2"/>
      <c r="V44" s="2"/>
      <c r="W44" s="2"/>
      <c r="X44" s="2"/>
      <c r="Y44" s="2"/>
      <c r="Z44" s="2"/>
    </row>
    <row r="45" spans="1:26" ht="57.75" customHeight="1" x14ac:dyDescent="0.2">
      <c r="A45" s="604" t="s">
        <v>77</v>
      </c>
      <c r="B45" s="562"/>
      <c r="C45" s="562"/>
      <c r="D45" s="564" t="s">
        <v>188</v>
      </c>
      <c r="E45" s="562"/>
      <c r="F45" s="562"/>
      <c r="G45" s="562"/>
      <c r="H45" s="562"/>
      <c r="I45" s="562"/>
      <c r="J45" s="579"/>
      <c r="K45" s="246" t="s">
        <v>78</v>
      </c>
      <c r="L45" s="825"/>
      <c r="M45" s="563"/>
      <c r="N45" s="4"/>
      <c r="O45" s="4"/>
      <c r="P45" s="4"/>
      <c r="Q45" s="4"/>
      <c r="R45" s="4"/>
      <c r="S45" s="4"/>
      <c r="T45" s="4"/>
      <c r="U45" s="4"/>
      <c r="V45" s="4"/>
      <c r="W45" s="4"/>
      <c r="X45" s="4"/>
      <c r="Y45" s="4"/>
      <c r="Z45" s="4"/>
    </row>
    <row r="46" spans="1:26" ht="35.25" customHeight="1" x14ac:dyDescent="0.2">
      <c r="A46" s="720" t="s">
        <v>79</v>
      </c>
      <c r="B46" s="562"/>
      <c r="C46" s="562"/>
      <c r="D46" s="562"/>
      <c r="E46" s="562"/>
      <c r="F46" s="562"/>
      <c r="G46" s="562"/>
      <c r="H46" s="562"/>
      <c r="I46" s="562"/>
      <c r="J46" s="562"/>
      <c r="K46" s="562"/>
      <c r="L46" s="562"/>
      <c r="M46" s="563"/>
      <c r="N46" s="4"/>
      <c r="O46" s="4"/>
      <c r="P46" s="4"/>
      <c r="Q46" s="4"/>
      <c r="R46" s="4"/>
      <c r="S46" s="4"/>
      <c r="T46" s="4"/>
      <c r="U46" s="4"/>
      <c r="V46" s="4"/>
      <c r="W46" s="4"/>
      <c r="X46" s="4"/>
      <c r="Y46" s="4"/>
      <c r="Z46" s="4"/>
    </row>
    <row r="47" spans="1:26" ht="30.75" customHeight="1" x14ac:dyDescent="0.2">
      <c r="A47" s="630" t="s">
        <v>80</v>
      </c>
      <c r="B47" s="540"/>
      <c r="C47" s="540"/>
      <c r="D47" s="540"/>
      <c r="E47" s="540"/>
      <c r="F47" s="540"/>
      <c r="G47" s="540"/>
      <c r="H47" s="540"/>
      <c r="I47" s="540"/>
      <c r="J47" s="540"/>
      <c r="K47" s="540"/>
      <c r="L47" s="540"/>
      <c r="M47" s="538"/>
      <c r="N47" s="2"/>
      <c r="O47" s="2"/>
      <c r="P47" s="2"/>
      <c r="Q47" s="2"/>
      <c r="R47" s="2"/>
      <c r="S47" s="2"/>
      <c r="T47" s="2"/>
      <c r="U47" s="2"/>
      <c r="V47" s="2"/>
      <c r="W47" s="2"/>
      <c r="X47" s="2"/>
      <c r="Y47" s="2"/>
      <c r="Z47" s="2"/>
    </row>
    <row r="48" spans="1:26" ht="15.75" customHeight="1" x14ac:dyDescent="0.2">
      <c r="A48" s="605" t="s">
        <v>81</v>
      </c>
      <c r="B48" s="540"/>
      <c r="C48" s="542"/>
      <c r="D48" s="606" t="s">
        <v>231</v>
      </c>
      <c r="E48" s="540"/>
      <c r="F48" s="542"/>
      <c r="G48" s="606" t="s">
        <v>83</v>
      </c>
      <c r="H48" s="540"/>
      <c r="I48" s="540"/>
      <c r="J48" s="542"/>
      <c r="K48" s="48" t="s">
        <v>251</v>
      </c>
      <c r="L48" s="606" t="s">
        <v>83</v>
      </c>
      <c r="M48" s="538"/>
      <c r="N48" s="2"/>
      <c r="O48" s="2"/>
      <c r="P48" s="2"/>
      <c r="Q48" s="2"/>
      <c r="R48" s="2"/>
      <c r="S48" s="2"/>
      <c r="T48" s="2"/>
      <c r="U48" s="2"/>
      <c r="V48" s="2"/>
      <c r="W48" s="2"/>
      <c r="X48" s="2"/>
      <c r="Y48" s="2"/>
      <c r="Z48" s="2"/>
    </row>
    <row r="49" spans="1:26" ht="48" customHeight="1" x14ac:dyDescent="0.2">
      <c r="A49" s="607" t="s">
        <v>85</v>
      </c>
      <c r="B49" s="540"/>
      <c r="C49" s="542"/>
      <c r="D49" s="608" t="s">
        <v>94</v>
      </c>
      <c r="E49" s="540"/>
      <c r="F49" s="542"/>
      <c r="G49" s="633" t="s">
        <v>252</v>
      </c>
      <c r="H49" s="540"/>
      <c r="I49" s="540"/>
      <c r="J49" s="542"/>
      <c r="K49" s="49"/>
      <c r="L49" s="590"/>
      <c r="M49" s="538"/>
      <c r="N49" s="2"/>
      <c r="O49" s="2"/>
      <c r="P49" s="2"/>
      <c r="Q49" s="2"/>
      <c r="R49" s="2"/>
      <c r="S49" s="2"/>
      <c r="T49" s="2"/>
      <c r="U49" s="2"/>
      <c r="V49" s="2"/>
      <c r="W49" s="2"/>
      <c r="X49" s="2"/>
      <c r="Y49" s="2"/>
      <c r="Z49" s="2"/>
    </row>
    <row r="50" spans="1:26" ht="78" customHeight="1" x14ac:dyDescent="0.2">
      <c r="A50" s="607" t="s">
        <v>86</v>
      </c>
      <c r="B50" s="540"/>
      <c r="C50" s="542"/>
      <c r="D50" s="608" t="s">
        <v>94</v>
      </c>
      <c r="E50" s="540"/>
      <c r="F50" s="542"/>
      <c r="G50" s="631" t="s">
        <v>253</v>
      </c>
      <c r="H50" s="540"/>
      <c r="I50" s="540"/>
      <c r="J50" s="542"/>
      <c r="K50" s="50"/>
      <c r="L50" s="590"/>
      <c r="M50" s="538"/>
      <c r="N50" s="2"/>
      <c r="O50" s="2"/>
      <c r="P50" s="2"/>
      <c r="Q50" s="2"/>
      <c r="R50" s="2"/>
      <c r="S50" s="2"/>
      <c r="T50" s="2"/>
      <c r="U50" s="2"/>
      <c r="V50" s="2"/>
      <c r="W50" s="2"/>
      <c r="X50" s="2"/>
      <c r="Y50" s="2"/>
      <c r="Z50" s="2"/>
    </row>
    <row r="51" spans="1:26" ht="49.5" customHeight="1" x14ac:dyDescent="0.2">
      <c r="A51" s="607" t="s">
        <v>87</v>
      </c>
      <c r="B51" s="540"/>
      <c r="C51" s="542"/>
      <c r="D51" s="608" t="s">
        <v>94</v>
      </c>
      <c r="E51" s="540"/>
      <c r="F51" s="542"/>
      <c r="G51" s="631" t="s">
        <v>254</v>
      </c>
      <c r="H51" s="540"/>
      <c r="I51" s="540"/>
      <c r="J51" s="542"/>
      <c r="K51" s="49"/>
      <c r="L51" s="590"/>
      <c r="M51" s="538"/>
      <c r="N51" s="2"/>
      <c r="O51" s="2"/>
      <c r="P51" s="2"/>
      <c r="Q51" s="2"/>
      <c r="R51" s="2"/>
      <c r="S51" s="2"/>
      <c r="T51" s="2"/>
      <c r="U51" s="2"/>
      <c r="V51" s="2"/>
      <c r="W51" s="2"/>
      <c r="X51" s="2"/>
      <c r="Y51" s="2"/>
      <c r="Z51" s="2"/>
    </row>
    <row r="52" spans="1:26" ht="36" customHeight="1" x14ac:dyDescent="0.2">
      <c r="A52" s="607" t="s">
        <v>88</v>
      </c>
      <c r="B52" s="540"/>
      <c r="C52" s="542"/>
      <c r="D52" s="608" t="s">
        <v>94</v>
      </c>
      <c r="E52" s="540"/>
      <c r="F52" s="542"/>
      <c r="G52" s="632" t="s">
        <v>255</v>
      </c>
      <c r="H52" s="540"/>
      <c r="I52" s="540"/>
      <c r="J52" s="542"/>
      <c r="K52" s="49"/>
      <c r="L52" s="590"/>
      <c r="M52" s="538"/>
      <c r="N52" s="2"/>
      <c r="O52" s="2"/>
      <c r="P52" s="2"/>
      <c r="Q52" s="2"/>
      <c r="R52" s="2"/>
      <c r="S52" s="2"/>
      <c r="T52" s="2"/>
      <c r="U52" s="2"/>
      <c r="V52" s="2"/>
      <c r="W52" s="2"/>
      <c r="X52" s="2"/>
      <c r="Y52" s="2"/>
      <c r="Z52" s="2"/>
    </row>
    <row r="53" spans="1:26" ht="15.75" customHeight="1" x14ac:dyDescent="0.2">
      <c r="A53" s="609" t="s">
        <v>89</v>
      </c>
      <c r="B53" s="545"/>
      <c r="C53" s="596"/>
      <c r="D53" s="615" t="s">
        <v>71</v>
      </c>
      <c r="E53" s="545"/>
      <c r="F53" s="545"/>
      <c r="G53" s="545"/>
      <c r="H53" s="545"/>
      <c r="I53" s="545"/>
      <c r="J53" s="596"/>
      <c r="K53" s="616"/>
      <c r="L53" s="618"/>
      <c r="M53" s="546"/>
      <c r="N53" s="2"/>
      <c r="O53" s="2"/>
      <c r="P53" s="2"/>
      <c r="Q53" s="2"/>
      <c r="R53" s="2"/>
      <c r="S53" s="2"/>
      <c r="T53" s="2"/>
      <c r="U53" s="2"/>
      <c r="V53" s="2"/>
      <c r="W53" s="2"/>
      <c r="X53" s="2"/>
      <c r="Y53" s="2"/>
      <c r="Z53" s="2"/>
    </row>
    <row r="54" spans="1:26" ht="12" customHeight="1" x14ac:dyDescent="0.2">
      <c r="A54" s="547"/>
      <c r="B54" s="548"/>
      <c r="C54" s="610"/>
      <c r="D54" s="547"/>
      <c r="E54" s="548"/>
      <c r="F54" s="548"/>
      <c r="G54" s="548"/>
      <c r="H54" s="548"/>
      <c r="I54" s="548"/>
      <c r="J54" s="610"/>
      <c r="K54" s="617"/>
      <c r="L54" s="547"/>
      <c r="M54" s="549"/>
      <c r="N54" s="2"/>
      <c r="O54" s="2"/>
      <c r="P54" s="2"/>
      <c r="Q54" s="2"/>
      <c r="R54" s="2"/>
      <c r="S54" s="2"/>
      <c r="T54" s="2"/>
      <c r="U54" s="2"/>
      <c r="V54" s="2"/>
      <c r="W54" s="2"/>
      <c r="X54" s="2"/>
      <c r="Y54" s="2"/>
      <c r="Z54" s="2"/>
    </row>
    <row r="55" spans="1:26" ht="12" customHeight="1" x14ac:dyDescent="0.2">
      <c r="A55" s="547"/>
      <c r="B55" s="548"/>
      <c r="C55" s="610"/>
      <c r="D55" s="547"/>
      <c r="E55" s="548"/>
      <c r="F55" s="548"/>
      <c r="G55" s="548"/>
      <c r="H55" s="548"/>
      <c r="I55" s="548"/>
      <c r="J55" s="610"/>
      <c r="K55" s="617"/>
      <c r="L55" s="547"/>
      <c r="M55" s="549"/>
      <c r="N55" s="2"/>
      <c r="O55" s="2"/>
      <c r="P55" s="2"/>
      <c r="Q55" s="2"/>
      <c r="R55" s="2"/>
      <c r="S55" s="2"/>
      <c r="T55" s="2"/>
      <c r="U55" s="2"/>
      <c r="V55" s="2"/>
      <c r="W55" s="2"/>
      <c r="X55" s="2"/>
      <c r="Y55" s="2"/>
      <c r="Z55" s="2"/>
    </row>
    <row r="56" spans="1:26" ht="15" customHeight="1" x14ac:dyDescent="0.2">
      <c r="A56" s="611"/>
      <c r="B56" s="568"/>
      <c r="C56" s="597"/>
      <c r="D56" s="547"/>
      <c r="E56" s="548"/>
      <c r="F56" s="548"/>
      <c r="G56" s="548"/>
      <c r="H56" s="548"/>
      <c r="I56" s="548"/>
      <c r="J56" s="610"/>
      <c r="K56" s="617"/>
      <c r="L56" s="547"/>
      <c r="M56" s="549"/>
      <c r="N56" s="2"/>
      <c r="O56" s="2"/>
      <c r="P56" s="2"/>
      <c r="Q56" s="2"/>
      <c r="R56" s="2"/>
      <c r="S56" s="2"/>
      <c r="T56" s="2"/>
      <c r="U56" s="2"/>
      <c r="V56" s="2"/>
      <c r="W56" s="2"/>
      <c r="X56" s="2"/>
      <c r="Y56" s="2"/>
      <c r="Z56" s="2"/>
    </row>
    <row r="57" spans="1:26" ht="48.75" customHeight="1" x14ac:dyDescent="0.2">
      <c r="A57" s="612" t="s">
        <v>90</v>
      </c>
      <c r="B57" s="540"/>
      <c r="C57" s="540"/>
      <c r="D57" s="613" t="s">
        <v>91</v>
      </c>
      <c r="E57" s="540"/>
      <c r="F57" s="540"/>
      <c r="G57" s="540"/>
      <c r="H57" s="540"/>
      <c r="I57" s="540"/>
      <c r="J57" s="542"/>
      <c r="K57" s="614"/>
      <c r="L57" s="540"/>
      <c r="M57" s="54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51" t="s">
        <v>92</v>
      </c>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51" t="s">
        <v>5</v>
      </c>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51" t="s">
        <v>92</v>
      </c>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51" t="s">
        <v>93</v>
      </c>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52" t="s">
        <v>94</v>
      </c>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52" t="s">
        <v>95</v>
      </c>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52" t="s">
        <v>64</v>
      </c>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52" t="s">
        <v>96</v>
      </c>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row>
    <row r="259" spans="1:26" ht="15.75" customHeight="1" x14ac:dyDescent="0.2">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row>
    <row r="260" spans="1:26" ht="15.75" customHeight="1" x14ac:dyDescent="0.2">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row>
    <row r="261" spans="1:26" ht="15.75" customHeight="1" x14ac:dyDescent="0.2">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row>
    <row r="262" spans="1:26" ht="15.75" customHeight="1" x14ac:dyDescent="0.2">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row>
    <row r="263" spans="1:26" ht="15.75" customHeight="1" x14ac:dyDescent="0.2">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row>
    <row r="264" spans="1:26" ht="15.75" customHeight="1" x14ac:dyDescent="0.2">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row>
    <row r="265" spans="1:26" ht="15.75" customHeight="1" x14ac:dyDescent="0.2">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row>
    <row r="266" spans="1:26" ht="15.75" customHeight="1" x14ac:dyDescent="0.2">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row>
    <row r="267" spans="1:26" ht="15.75" customHeight="1" x14ac:dyDescent="0.2">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row>
    <row r="268" spans="1:26" ht="15.75" customHeight="1" x14ac:dyDescent="0.2">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row>
    <row r="269" spans="1:26" ht="15.75" customHeight="1" x14ac:dyDescent="0.2">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row>
    <row r="270" spans="1:26" ht="15.75" customHeight="1" x14ac:dyDescent="0.2">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row>
    <row r="271" spans="1:26" ht="15.75" customHeight="1" x14ac:dyDescent="0.2">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row>
    <row r="272" spans="1:26" ht="15.75" customHeight="1" x14ac:dyDescent="0.2">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row>
    <row r="273" spans="1:26" ht="15.75" customHeight="1" x14ac:dyDescent="0.2">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row>
    <row r="274" spans="1:26" ht="15.75" customHeight="1" x14ac:dyDescent="0.2">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row>
    <row r="275" spans="1:26" ht="15.75" customHeight="1" x14ac:dyDescent="0.2">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row>
    <row r="276" spans="1:26" ht="15.75" customHeight="1" x14ac:dyDescent="0.2">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row>
    <row r="277" spans="1:26" ht="15.75" customHeight="1" x14ac:dyDescent="0.2">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row>
    <row r="278" spans="1:26" ht="15.75" customHeight="1" x14ac:dyDescent="0.2">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row>
    <row r="279" spans="1:26" ht="15.75" customHeight="1" x14ac:dyDescent="0.2">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row>
    <row r="280" spans="1:26" ht="15.75" customHeight="1" x14ac:dyDescent="0.2">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row>
    <row r="281" spans="1:26" ht="15.75" customHeight="1" x14ac:dyDescent="0.2">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row>
    <row r="282" spans="1:26" ht="15.75" customHeight="1" x14ac:dyDescent="0.2">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row>
    <row r="283" spans="1:26" ht="15.75" customHeight="1" x14ac:dyDescent="0.2">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row>
    <row r="284" spans="1:26" ht="15.75" customHeight="1" x14ac:dyDescent="0.2"/>
    <row r="285" spans="1:26" ht="15.75" customHeight="1" x14ac:dyDescent="0.2"/>
    <row r="286" spans="1:26" ht="15.75" customHeight="1" x14ac:dyDescent="0.2"/>
    <row r="287" spans="1:26" ht="15.75" customHeight="1" x14ac:dyDescent="0.2"/>
    <row r="288" spans="1:26"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0">
    <mergeCell ref="G34:M39"/>
    <mergeCell ref="A40:M40"/>
    <mergeCell ref="A41:M41"/>
    <mergeCell ref="D42:F43"/>
    <mergeCell ref="D44:J44"/>
    <mergeCell ref="A48:C48"/>
    <mergeCell ref="A49:C49"/>
    <mergeCell ref="A50:C50"/>
    <mergeCell ref="A51:C51"/>
    <mergeCell ref="L42:M43"/>
    <mergeCell ref="L44:M44"/>
    <mergeCell ref="D45:J45"/>
    <mergeCell ref="L45:M45"/>
    <mergeCell ref="A46:M46"/>
    <mergeCell ref="A47:M47"/>
    <mergeCell ref="D48:F48"/>
    <mergeCell ref="G48:J48"/>
    <mergeCell ref="L48:M48"/>
    <mergeCell ref="G42:J43"/>
    <mergeCell ref="K42:K43"/>
    <mergeCell ref="A42:C43"/>
    <mergeCell ref="A44:C44"/>
    <mergeCell ref="A45:C45"/>
    <mergeCell ref="A27:C27"/>
    <mergeCell ref="D27:J27"/>
    <mergeCell ref="L27:M27"/>
    <mergeCell ref="A28:C29"/>
    <mergeCell ref="D28:F28"/>
    <mergeCell ref="G28:K28"/>
    <mergeCell ref="L28:M28"/>
    <mergeCell ref="D29:F29"/>
    <mergeCell ref="G29:K29"/>
    <mergeCell ref="L29:M29"/>
    <mergeCell ref="A31:M31"/>
    <mergeCell ref="A32:F32"/>
    <mergeCell ref="G32:M33"/>
    <mergeCell ref="S33:X33"/>
    <mergeCell ref="A57:C57"/>
    <mergeCell ref="D57:J57"/>
    <mergeCell ref="D49:F49"/>
    <mergeCell ref="G49:J49"/>
    <mergeCell ref="L49:M49"/>
    <mergeCell ref="D50:F50"/>
    <mergeCell ref="G50:J50"/>
    <mergeCell ref="D51:F51"/>
    <mergeCell ref="G51:J51"/>
    <mergeCell ref="A52:C52"/>
    <mergeCell ref="D52:F52"/>
    <mergeCell ref="G52:J52"/>
    <mergeCell ref="A53:C56"/>
    <mergeCell ref="D53:J56"/>
    <mergeCell ref="L50:M50"/>
    <mergeCell ref="L51:M51"/>
    <mergeCell ref="L52:M52"/>
    <mergeCell ref="L53:M56"/>
    <mergeCell ref="K57:M57"/>
    <mergeCell ref="K53:K56"/>
    <mergeCell ref="A23:M23"/>
    <mergeCell ref="A24:M24"/>
    <mergeCell ref="T24:U24"/>
    <mergeCell ref="A25:M25"/>
    <mergeCell ref="N25:N26"/>
    <mergeCell ref="A26:C26"/>
    <mergeCell ref="D26:M26"/>
    <mergeCell ref="A13:C13"/>
    <mergeCell ref="D13:J13"/>
    <mergeCell ref="A14:C14"/>
    <mergeCell ref="D14:F14"/>
    <mergeCell ref="A15:C16"/>
    <mergeCell ref="A8:C8"/>
    <mergeCell ref="A9:M9"/>
    <mergeCell ref="A10:M10"/>
    <mergeCell ref="R10:Y10"/>
    <mergeCell ref="A11:C11"/>
    <mergeCell ref="D11:M11"/>
    <mergeCell ref="R11:R12"/>
    <mergeCell ref="T11:X11"/>
    <mergeCell ref="A12:C12"/>
    <mergeCell ref="D12:M12"/>
    <mergeCell ref="A1:M3"/>
    <mergeCell ref="A4:M4"/>
    <mergeCell ref="A5:M5"/>
    <mergeCell ref="A6:M6"/>
    <mergeCell ref="A7:C7"/>
    <mergeCell ref="D7:M7"/>
    <mergeCell ref="N18:N22"/>
    <mergeCell ref="Q18:Q22"/>
    <mergeCell ref="D20:G22"/>
    <mergeCell ref="D8:J8"/>
    <mergeCell ref="L8:M8"/>
    <mergeCell ref="L13:M13"/>
    <mergeCell ref="L14:M14"/>
    <mergeCell ref="G14:J14"/>
    <mergeCell ref="D15:M15"/>
    <mergeCell ref="L16:M16"/>
    <mergeCell ref="D17:M17"/>
    <mergeCell ref="D16:F16"/>
    <mergeCell ref="G16:J16"/>
    <mergeCell ref="A17:C22"/>
    <mergeCell ref="H18:M22"/>
  </mergeCells>
  <dataValidations count="7">
    <dataValidation type="list" allowBlank="1" showInputMessage="1" showErrorMessage="1" prompt=" - " sqref="L8" xr:uid="{00000000-0002-0000-0700-000000000000}">
      <formula1>$B$117:$B$129</formula1>
    </dataValidation>
    <dataValidation type="list" allowBlank="1" showInputMessage="1" showErrorMessage="1" prompt=" - " sqref="D12" xr:uid="{00000000-0002-0000-0700-000001000000}">
      <formula1>$A$110:$A$115</formula1>
    </dataValidation>
    <dataValidation type="list" allowBlank="1" showInputMessage="1" showErrorMessage="1" prompt=" - " sqref="D13" xr:uid="{00000000-0002-0000-0700-000002000000}">
      <formula1>$A$65:$A$68</formula1>
    </dataValidation>
    <dataValidation type="list" allowBlank="1" showErrorMessage="1" sqref="K49" xr:uid="{00000000-0002-0000-0700-000003000000}">
      <formula1>$A$79:$A$82</formula1>
    </dataValidation>
    <dataValidation type="list" allowBlank="1" showInputMessage="1" showErrorMessage="1" prompt=" - " sqref="D49:D52" xr:uid="{00000000-0002-0000-0700-000004000000}">
      <formula1>$A$79:$A$82</formula1>
    </dataValidation>
    <dataValidation type="list" allowBlank="1" showInputMessage="1" showErrorMessage="1" prompt=" - " sqref="D8" xr:uid="{00000000-0002-0000-0700-000005000000}">
      <formula1>$A$135:$A$137</formula1>
    </dataValidation>
    <dataValidation type="list" allowBlank="1" showInputMessage="1" showErrorMessage="1" prompt=" - " sqref="D7" xr:uid="{00000000-0002-0000-0700-000006000000}">
      <formula1>$A$145:$A$149</formula1>
    </dataValidation>
  </dataValidations>
  <hyperlinks>
    <hyperlink ref="A41" r:id="rId1" xr:uid="{00000000-0004-0000-0700-000000000000}"/>
  </hyperlinks>
  <pageMargins left="0.7" right="0.7" top="0.75" bottom="0.75" header="0" footer="0"/>
  <pageSetup orientation="landscape"/>
  <headerFooter>
    <oddFooter>&amp;LV5-20-05-2022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00"/>
  </sheetPr>
  <dimension ref="A1:Z1000"/>
  <sheetViews>
    <sheetView workbookViewId="0"/>
  </sheetViews>
  <sheetFormatPr baseColWidth="10" defaultColWidth="12.5703125" defaultRowHeight="15" customHeight="1" x14ac:dyDescent="0.2"/>
  <cols>
    <col min="1" max="1" width="14.140625" customWidth="1"/>
    <col min="2" max="2" width="12.42578125" customWidth="1"/>
    <col min="3" max="3" width="12.85546875" customWidth="1"/>
    <col min="4" max="5" width="10.42578125" customWidth="1"/>
    <col min="6" max="6" width="14" customWidth="1"/>
    <col min="7" max="7" width="8" customWidth="1"/>
    <col min="8" max="8" width="8.5703125" customWidth="1"/>
    <col min="9" max="9" width="9" customWidth="1"/>
    <col min="10" max="10" width="9.42578125" customWidth="1"/>
    <col min="11" max="11" width="23.42578125" customWidth="1"/>
    <col min="12" max="12" width="18.42578125" customWidth="1"/>
    <col min="13" max="13" width="29.85546875" customWidth="1"/>
    <col min="14" max="14" width="21.42578125" customWidth="1"/>
    <col min="15" max="16" width="10.5703125" hidden="1" customWidth="1"/>
    <col min="17" max="17" width="12.42578125" customWidth="1"/>
    <col min="18" max="18" width="14.85546875" customWidth="1"/>
    <col min="19" max="19" width="14.42578125" customWidth="1"/>
    <col min="20" max="21" width="11.42578125" customWidth="1"/>
    <col min="22" max="22" width="13" customWidth="1"/>
    <col min="23" max="23" width="12.42578125" customWidth="1"/>
    <col min="24" max="24" width="13" customWidth="1"/>
    <col min="25" max="25" width="15.42578125" customWidth="1"/>
    <col min="26" max="26" width="10" customWidth="1"/>
  </cols>
  <sheetData>
    <row r="1" spans="1:26" ht="23.25" customHeight="1" x14ac:dyDescent="0.2">
      <c r="A1" s="565"/>
      <c r="B1" s="548"/>
      <c r="C1" s="548"/>
      <c r="D1" s="548"/>
      <c r="E1" s="548"/>
      <c r="F1" s="548"/>
      <c r="G1" s="548"/>
      <c r="H1" s="548"/>
      <c r="I1" s="548"/>
      <c r="J1" s="548"/>
      <c r="K1" s="548"/>
      <c r="L1" s="548"/>
      <c r="M1" s="549"/>
      <c r="N1" s="2"/>
      <c r="O1" s="2"/>
      <c r="P1" s="2"/>
      <c r="Q1" s="2"/>
      <c r="R1" s="2"/>
      <c r="S1" s="2"/>
      <c r="T1" s="2"/>
      <c r="U1" s="2"/>
      <c r="V1" s="2"/>
      <c r="W1" s="2"/>
      <c r="X1" s="2"/>
      <c r="Y1" s="2"/>
      <c r="Z1" s="2"/>
    </row>
    <row r="2" spans="1:26" ht="23.25" customHeight="1" x14ac:dyDescent="0.2">
      <c r="A2" s="566"/>
      <c r="B2" s="548"/>
      <c r="C2" s="548"/>
      <c r="D2" s="548"/>
      <c r="E2" s="548"/>
      <c r="F2" s="548"/>
      <c r="G2" s="548"/>
      <c r="H2" s="548"/>
      <c r="I2" s="548"/>
      <c r="J2" s="548"/>
      <c r="K2" s="548"/>
      <c r="L2" s="548"/>
      <c r="M2" s="549"/>
      <c r="N2" s="2"/>
      <c r="O2" s="2"/>
      <c r="P2" s="2"/>
      <c r="Q2" s="2"/>
      <c r="R2" s="2"/>
      <c r="S2" s="2"/>
      <c r="T2" s="2"/>
      <c r="U2" s="2"/>
      <c r="V2" s="2"/>
      <c r="W2" s="2"/>
      <c r="X2" s="2"/>
      <c r="Y2" s="2"/>
      <c r="Z2" s="2"/>
    </row>
    <row r="3" spans="1:26" ht="23.25" customHeight="1" x14ac:dyDescent="0.2">
      <c r="A3" s="567"/>
      <c r="B3" s="568"/>
      <c r="C3" s="568"/>
      <c r="D3" s="568"/>
      <c r="E3" s="568"/>
      <c r="F3" s="568"/>
      <c r="G3" s="568"/>
      <c r="H3" s="568"/>
      <c r="I3" s="568"/>
      <c r="J3" s="568"/>
      <c r="K3" s="568"/>
      <c r="L3" s="568"/>
      <c r="M3" s="569"/>
      <c r="N3" s="2"/>
      <c r="O3" s="2"/>
      <c r="P3" s="2"/>
      <c r="Q3" s="2"/>
      <c r="R3" s="2"/>
      <c r="S3" s="2"/>
      <c r="T3" s="2"/>
      <c r="U3" s="2"/>
      <c r="V3" s="2"/>
      <c r="W3" s="2"/>
      <c r="X3" s="2"/>
      <c r="Y3" s="2"/>
      <c r="Z3" s="2"/>
    </row>
    <row r="4" spans="1:26" ht="9.75" customHeight="1" x14ac:dyDescent="0.2">
      <c r="A4" s="570"/>
      <c r="B4" s="540"/>
      <c r="C4" s="540"/>
      <c r="D4" s="540"/>
      <c r="E4" s="540"/>
      <c r="F4" s="540"/>
      <c r="G4" s="540"/>
      <c r="H4" s="540"/>
      <c r="I4" s="540"/>
      <c r="J4" s="540"/>
      <c r="K4" s="540"/>
      <c r="L4" s="540"/>
      <c r="M4" s="538"/>
      <c r="N4" s="2"/>
      <c r="O4" s="2"/>
      <c r="P4" s="2"/>
      <c r="Q4" s="2"/>
      <c r="R4" s="2"/>
      <c r="S4" s="2"/>
      <c r="T4" s="2"/>
      <c r="U4" s="2"/>
      <c r="V4" s="2"/>
      <c r="W4" s="2"/>
      <c r="X4" s="2"/>
      <c r="Y4" s="2"/>
      <c r="Z4" s="2"/>
    </row>
    <row r="5" spans="1:26" ht="29.25" customHeight="1" x14ac:dyDescent="0.2">
      <c r="A5" s="571" t="s">
        <v>0</v>
      </c>
      <c r="B5" s="562"/>
      <c r="C5" s="562"/>
      <c r="D5" s="562"/>
      <c r="E5" s="562"/>
      <c r="F5" s="562"/>
      <c r="G5" s="562"/>
      <c r="H5" s="562"/>
      <c r="I5" s="562"/>
      <c r="J5" s="562"/>
      <c r="K5" s="562"/>
      <c r="L5" s="562"/>
      <c r="M5" s="563"/>
      <c r="N5" s="2"/>
      <c r="O5" s="2"/>
      <c r="P5" s="2"/>
      <c r="Q5" s="2"/>
      <c r="R5" s="2"/>
      <c r="S5" s="2"/>
      <c r="T5" s="2"/>
      <c r="U5" s="2"/>
      <c r="V5" s="2"/>
      <c r="W5" s="2"/>
      <c r="X5" s="2"/>
      <c r="Y5" s="2"/>
      <c r="Z5" s="2"/>
    </row>
    <row r="6" spans="1:26" ht="24" customHeight="1" x14ac:dyDescent="0.2">
      <c r="A6" s="572" t="s">
        <v>1</v>
      </c>
      <c r="B6" s="573"/>
      <c r="C6" s="573"/>
      <c r="D6" s="573"/>
      <c r="E6" s="573"/>
      <c r="F6" s="573"/>
      <c r="G6" s="573"/>
      <c r="H6" s="573"/>
      <c r="I6" s="573"/>
      <c r="J6" s="573"/>
      <c r="K6" s="573"/>
      <c r="L6" s="573"/>
      <c r="M6" s="574"/>
      <c r="N6" s="2"/>
      <c r="O6" s="2"/>
      <c r="P6" s="2"/>
      <c r="Q6" s="2"/>
      <c r="R6" s="2"/>
      <c r="S6" s="2"/>
      <c r="T6" s="2"/>
      <c r="U6" s="2"/>
      <c r="V6" s="2"/>
      <c r="W6" s="2"/>
      <c r="X6" s="2"/>
      <c r="Y6" s="2"/>
      <c r="Z6" s="2"/>
    </row>
    <row r="7" spans="1:26" ht="56.25" customHeight="1" x14ac:dyDescent="0.2">
      <c r="A7" s="575" t="s">
        <v>2</v>
      </c>
      <c r="B7" s="559"/>
      <c r="C7" s="576"/>
      <c r="D7" s="577" t="s">
        <v>3</v>
      </c>
      <c r="E7" s="559"/>
      <c r="F7" s="559"/>
      <c r="G7" s="559"/>
      <c r="H7" s="559"/>
      <c r="I7" s="559"/>
      <c r="J7" s="559"/>
      <c r="K7" s="559"/>
      <c r="L7" s="559"/>
      <c r="M7" s="560"/>
      <c r="N7" s="2"/>
      <c r="O7" s="2"/>
      <c r="P7" s="2"/>
      <c r="Q7" s="2"/>
      <c r="R7" s="2"/>
      <c r="S7" s="2"/>
      <c r="T7" s="2"/>
      <c r="U7" s="2"/>
      <c r="V7" s="2"/>
      <c r="W7" s="2"/>
      <c r="X7" s="2"/>
      <c r="Y7" s="2"/>
      <c r="Z7" s="2"/>
    </row>
    <row r="8" spans="1:26" ht="34.5" customHeight="1" x14ac:dyDescent="0.2">
      <c r="A8" s="578" t="s">
        <v>4</v>
      </c>
      <c r="B8" s="562"/>
      <c r="C8" s="579"/>
      <c r="D8" s="561" t="s">
        <v>119</v>
      </c>
      <c r="E8" s="562"/>
      <c r="F8" s="562"/>
      <c r="G8" s="562"/>
      <c r="H8" s="562"/>
      <c r="I8" s="562"/>
      <c r="J8" s="563"/>
      <c r="K8" s="3" t="s">
        <v>6</v>
      </c>
      <c r="L8" s="564" t="s">
        <v>115</v>
      </c>
      <c r="M8" s="563"/>
      <c r="N8" s="2"/>
      <c r="O8" s="2"/>
      <c r="P8" s="2"/>
      <c r="Q8" s="2"/>
      <c r="R8" s="2"/>
      <c r="S8" s="2"/>
      <c r="T8" s="2"/>
      <c r="U8" s="2"/>
      <c r="V8" s="2"/>
      <c r="W8" s="2"/>
      <c r="X8" s="2"/>
      <c r="Y8" s="2"/>
      <c r="Z8" s="2"/>
    </row>
    <row r="9" spans="1:26" ht="16.5" customHeight="1" x14ac:dyDescent="0.2">
      <c r="A9" s="580"/>
      <c r="B9" s="581"/>
      <c r="C9" s="581"/>
      <c r="D9" s="581"/>
      <c r="E9" s="581"/>
      <c r="F9" s="581"/>
      <c r="G9" s="581"/>
      <c r="H9" s="581"/>
      <c r="I9" s="581"/>
      <c r="J9" s="581"/>
      <c r="K9" s="581"/>
      <c r="L9" s="581"/>
      <c r="M9" s="582"/>
      <c r="N9" s="2"/>
      <c r="O9" s="2"/>
      <c r="P9" s="2"/>
      <c r="Q9" s="2"/>
      <c r="R9" s="2"/>
      <c r="S9" s="2"/>
      <c r="T9" s="2"/>
      <c r="U9" s="2"/>
      <c r="V9" s="2"/>
      <c r="W9" s="2"/>
      <c r="X9" s="2"/>
      <c r="Y9" s="2"/>
      <c r="Z9" s="2"/>
    </row>
    <row r="10" spans="1:26" ht="25.5" customHeight="1" x14ac:dyDescent="0.2">
      <c r="A10" s="557" t="s">
        <v>8</v>
      </c>
      <c r="B10" s="555"/>
      <c r="C10" s="555"/>
      <c r="D10" s="555"/>
      <c r="E10" s="555"/>
      <c r="F10" s="555"/>
      <c r="G10" s="555"/>
      <c r="H10" s="555"/>
      <c r="I10" s="555"/>
      <c r="J10" s="555"/>
      <c r="K10" s="555"/>
      <c r="L10" s="555"/>
      <c r="M10" s="556"/>
      <c r="N10" s="2"/>
      <c r="O10" s="2"/>
      <c r="P10" s="2"/>
      <c r="Q10" s="2"/>
      <c r="R10" s="583" t="s">
        <v>9</v>
      </c>
      <c r="S10" s="540"/>
      <c r="T10" s="540"/>
      <c r="U10" s="540"/>
      <c r="V10" s="540"/>
      <c r="W10" s="540"/>
      <c r="X10" s="540"/>
      <c r="Y10" s="542"/>
      <c r="Z10" s="2"/>
    </row>
    <row r="11" spans="1:26" ht="54" customHeight="1" x14ac:dyDescent="0.2">
      <c r="A11" s="575" t="s">
        <v>10</v>
      </c>
      <c r="B11" s="559"/>
      <c r="C11" s="576"/>
      <c r="D11" s="819" t="s">
        <v>256</v>
      </c>
      <c r="E11" s="559"/>
      <c r="F11" s="559"/>
      <c r="G11" s="559"/>
      <c r="H11" s="559"/>
      <c r="I11" s="559"/>
      <c r="J11" s="559"/>
      <c r="K11" s="559"/>
      <c r="L11" s="559"/>
      <c r="M11" s="560"/>
      <c r="N11" s="4"/>
      <c r="O11" s="4"/>
      <c r="P11" s="4"/>
      <c r="Q11" s="2"/>
      <c r="R11" s="584" t="s">
        <v>11</v>
      </c>
      <c r="S11" s="5" t="s">
        <v>12</v>
      </c>
      <c r="T11" s="586" t="s">
        <v>13</v>
      </c>
      <c r="U11" s="540"/>
      <c r="V11" s="540"/>
      <c r="W11" s="540"/>
      <c r="X11" s="540"/>
      <c r="Y11" s="6" t="s">
        <v>14</v>
      </c>
      <c r="Z11" s="4"/>
    </row>
    <row r="12" spans="1:26" ht="36.75" customHeight="1" x14ac:dyDescent="0.2">
      <c r="A12" s="591" t="s">
        <v>15</v>
      </c>
      <c r="B12" s="540"/>
      <c r="C12" s="542"/>
      <c r="D12" s="592" t="s">
        <v>16</v>
      </c>
      <c r="E12" s="540"/>
      <c r="F12" s="540"/>
      <c r="G12" s="540"/>
      <c r="H12" s="540"/>
      <c r="I12" s="540"/>
      <c r="J12" s="540"/>
      <c r="K12" s="540"/>
      <c r="L12" s="540"/>
      <c r="M12" s="538"/>
      <c r="N12" s="4"/>
      <c r="O12" s="4"/>
      <c r="P12" s="4"/>
      <c r="Q12" s="2"/>
      <c r="R12" s="585"/>
      <c r="S12" s="7" t="s">
        <v>17</v>
      </c>
      <c r="T12" s="8" t="s">
        <v>18</v>
      </c>
      <c r="U12" s="8" t="s">
        <v>19</v>
      </c>
      <c r="V12" s="8" t="s">
        <v>20</v>
      </c>
      <c r="W12" s="8" t="s">
        <v>21</v>
      </c>
      <c r="X12" s="9" t="s">
        <v>22</v>
      </c>
      <c r="Y12" s="10"/>
      <c r="Z12" s="4"/>
    </row>
    <row r="13" spans="1:26" ht="38.25" customHeight="1" x14ac:dyDescent="0.2">
      <c r="A13" s="591" t="s">
        <v>23</v>
      </c>
      <c r="B13" s="540"/>
      <c r="C13" s="542"/>
      <c r="D13" s="593" t="s">
        <v>20</v>
      </c>
      <c r="E13" s="540"/>
      <c r="F13" s="540"/>
      <c r="G13" s="540"/>
      <c r="H13" s="540"/>
      <c r="I13" s="540"/>
      <c r="J13" s="542"/>
      <c r="K13" s="11" t="s">
        <v>24</v>
      </c>
      <c r="L13" s="587" t="s">
        <v>257</v>
      </c>
      <c r="M13" s="538"/>
      <c r="N13" s="53"/>
      <c r="O13" s="4"/>
      <c r="P13" s="4"/>
      <c r="Q13" s="4"/>
      <c r="R13" s="12" t="s">
        <v>25</v>
      </c>
      <c r="S13" s="13"/>
      <c r="T13" s="14" t="s">
        <v>26</v>
      </c>
      <c r="U13" s="15"/>
      <c r="V13" s="16"/>
      <c r="W13" s="16"/>
      <c r="X13" s="16"/>
      <c r="Y13" s="12" t="s">
        <v>27</v>
      </c>
      <c r="Z13" s="4"/>
    </row>
    <row r="14" spans="1:26" ht="34.5" customHeight="1" x14ac:dyDescent="0.2">
      <c r="A14" s="591" t="s">
        <v>28</v>
      </c>
      <c r="B14" s="540"/>
      <c r="C14" s="542"/>
      <c r="D14" s="594" t="s">
        <v>29</v>
      </c>
      <c r="E14" s="540"/>
      <c r="F14" s="542"/>
      <c r="G14" s="589" t="s">
        <v>30</v>
      </c>
      <c r="H14" s="540"/>
      <c r="I14" s="540"/>
      <c r="J14" s="542"/>
      <c r="K14" s="18" t="s">
        <v>31</v>
      </c>
      <c r="L14" s="588" t="s">
        <v>32</v>
      </c>
      <c r="M14" s="538"/>
      <c r="N14" s="4"/>
      <c r="O14" s="4"/>
      <c r="P14" s="4"/>
      <c r="Q14" s="4"/>
      <c r="R14" s="19" t="s">
        <v>33</v>
      </c>
      <c r="S14" s="16"/>
      <c r="T14" s="20"/>
      <c r="U14" s="21" t="s">
        <v>26</v>
      </c>
      <c r="V14" s="16"/>
      <c r="W14" s="16"/>
      <c r="X14" s="16"/>
      <c r="Y14" s="19" t="s">
        <v>27</v>
      </c>
      <c r="Z14" s="4"/>
    </row>
    <row r="15" spans="1:26" ht="24.75" customHeight="1" x14ac:dyDescent="0.2">
      <c r="A15" s="595" t="s">
        <v>34</v>
      </c>
      <c r="B15" s="545"/>
      <c r="C15" s="596"/>
      <c r="D15" s="590" t="s">
        <v>166</v>
      </c>
      <c r="E15" s="540"/>
      <c r="F15" s="540"/>
      <c r="G15" s="540"/>
      <c r="H15" s="540"/>
      <c r="I15" s="540"/>
      <c r="J15" s="540"/>
      <c r="K15" s="540"/>
      <c r="L15" s="540"/>
      <c r="M15" s="538"/>
      <c r="N15" s="4"/>
      <c r="O15" s="4"/>
      <c r="P15" s="4"/>
      <c r="Q15" s="4"/>
      <c r="R15" s="19" t="s">
        <v>35</v>
      </c>
      <c r="S15" s="16"/>
      <c r="T15" s="16"/>
      <c r="U15" s="21" t="s">
        <v>26</v>
      </c>
      <c r="V15" s="21" t="s">
        <v>26</v>
      </c>
      <c r="W15" s="16"/>
      <c r="X15" s="16"/>
      <c r="Y15" s="19" t="s">
        <v>35</v>
      </c>
      <c r="Z15" s="4"/>
    </row>
    <row r="16" spans="1:26" ht="36.75" customHeight="1" x14ac:dyDescent="0.2">
      <c r="A16" s="567"/>
      <c r="B16" s="568"/>
      <c r="C16" s="597"/>
      <c r="D16" s="537" t="s">
        <v>36</v>
      </c>
      <c r="E16" s="540"/>
      <c r="F16" s="542"/>
      <c r="G16" s="543" t="s">
        <v>37</v>
      </c>
      <c r="H16" s="540"/>
      <c r="I16" s="540"/>
      <c r="J16" s="542"/>
      <c r="K16" s="22" t="s">
        <v>38</v>
      </c>
      <c r="L16" s="634" t="s">
        <v>39</v>
      </c>
      <c r="M16" s="538"/>
      <c r="N16" s="4"/>
      <c r="O16" s="4"/>
      <c r="P16" s="4"/>
      <c r="Q16" s="4"/>
      <c r="R16" s="19" t="s">
        <v>40</v>
      </c>
      <c r="S16" s="16"/>
      <c r="T16" s="16"/>
      <c r="U16" s="16"/>
      <c r="V16" s="21" t="s">
        <v>26</v>
      </c>
      <c r="W16" s="21" t="s">
        <v>26</v>
      </c>
      <c r="X16" s="21" t="s">
        <v>26</v>
      </c>
      <c r="Y16" s="19" t="s">
        <v>40</v>
      </c>
      <c r="Z16" s="4"/>
    </row>
    <row r="17" spans="1:26" ht="39.75" customHeight="1" x14ac:dyDescent="0.2">
      <c r="A17" s="595" t="s">
        <v>41</v>
      </c>
      <c r="B17" s="545"/>
      <c r="C17" s="596"/>
      <c r="D17" s="539" t="s">
        <v>258</v>
      </c>
      <c r="E17" s="540"/>
      <c r="F17" s="540"/>
      <c r="G17" s="540"/>
      <c r="H17" s="540"/>
      <c r="I17" s="540"/>
      <c r="J17" s="540"/>
      <c r="K17" s="540"/>
      <c r="L17" s="540"/>
      <c r="M17" s="538"/>
      <c r="N17" s="4"/>
      <c r="O17" s="4"/>
      <c r="P17" s="4"/>
      <c r="Q17" s="4"/>
      <c r="R17" s="23" t="s">
        <v>42</v>
      </c>
      <c r="S17" s="24"/>
      <c r="T17" s="24"/>
      <c r="U17" s="24"/>
      <c r="V17" s="24"/>
      <c r="W17" s="25" t="s">
        <v>26</v>
      </c>
      <c r="X17" s="26" t="s">
        <v>26</v>
      </c>
      <c r="Y17" s="23" t="s">
        <v>42</v>
      </c>
      <c r="Z17" s="4"/>
    </row>
    <row r="18" spans="1:26" ht="20.25" customHeight="1" x14ac:dyDescent="0.2">
      <c r="A18" s="566"/>
      <c r="B18" s="548"/>
      <c r="C18" s="610"/>
      <c r="D18" s="27" t="s">
        <v>43</v>
      </c>
      <c r="E18" s="28">
        <v>2019</v>
      </c>
      <c r="F18" s="28">
        <v>2020</v>
      </c>
      <c r="G18" s="247">
        <v>2021</v>
      </c>
      <c r="H18" s="248"/>
      <c r="I18" s="826" t="s">
        <v>259</v>
      </c>
      <c r="J18" s="545"/>
      <c r="K18" s="545"/>
      <c r="L18" s="545"/>
      <c r="M18" s="546"/>
      <c r="N18" s="818"/>
      <c r="O18" s="4"/>
      <c r="P18" s="4"/>
      <c r="Q18" s="651"/>
      <c r="R18" s="2"/>
      <c r="S18" s="2"/>
      <c r="T18" s="2"/>
      <c r="U18" s="2"/>
      <c r="V18" s="2"/>
      <c r="W18" s="2"/>
      <c r="X18" s="2"/>
      <c r="Y18" s="2"/>
      <c r="Z18" s="4"/>
    </row>
    <row r="19" spans="1:26" ht="20.25" customHeight="1" x14ac:dyDescent="0.2">
      <c r="A19" s="566"/>
      <c r="B19" s="548"/>
      <c r="C19" s="610"/>
      <c r="D19" s="29" t="s">
        <v>44</v>
      </c>
      <c r="E19" s="30"/>
      <c r="F19" s="30"/>
      <c r="G19" s="249">
        <v>0.7</v>
      </c>
      <c r="H19" s="244"/>
      <c r="I19" s="548"/>
      <c r="J19" s="548"/>
      <c r="K19" s="548"/>
      <c r="L19" s="548"/>
      <c r="M19" s="549"/>
      <c r="N19" s="566"/>
      <c r="O19" s="2"/>
      <c r="P19" s="2"/>
      <c r="Q19" s="548"/>
      <c r="R19" s="2"/>
      <c r="S19" s="2"/>
      <c r="T19" s="2"/>
      <c r="U19" s="2"/>
      <c r="V19" s="2"/>
      <c r="W19" s="2"/>
      <c r="X19" s="2"/>
      <c r="Y19" s="31"/>
      <c r="Z19" s="2"/>
    </row>
    <row r="20" spans="1:26" ht="18.75" customHeight="1" x14ac:dyDescent="0.2">
      <c r="A20" s="566"/>
      <c r="B20" s="548"/>
      <c r="C20" s="610"/>
      <c r="D20" s="27" t="s">
        <v>43</v>
      </c>
      <c r="E20" s="28">
        <v>2023</v>
      </c>
      <c r="F20" s="28">
        <v>2024</v>
      </c>
      <c r="G20" s="247">
        <v>2025</v>
      </c>
      <c r="H20" s="28">
        <v>2026</v>
      </c>
      <c r="I20" s="548"/>
      <c r="J20" s="548"/>
      <c r="K20" s="548"/>
      <c r="L20" s="548"/>
      <c r="M20" s="549"/>
      <c r="N20" s="566"/>
      <c r="O20" s="2"/>
      <c r="P20" s="2"/>
      <c r="Q20" s="548"/>
      <c r="R20" s="2"/>
      <c r="S20" s="2"/>
      <c r="T20" s="2"/>
      <c r="U20" s="2"/>
      <c r="V20" s="2"/>
      <c r="W20" s="2"/>
      <c r="X20" s="2"/>
      <c r="Y20" s="2"/>
      <c r="Z20" s="2"/>
    </row>
    <row r="21" spans="1:26" ht="12.75" customHeight="1" x14ac:dyDescent="0.2">
      <c r="A21" s="566"/>
      <c r="B21" s="548"/>
      <c r="C21" s="610"/>
      <c r="D21" s="29" t="s">
        <v>44</v>
      </c>
      <c r="E21" s="30"/>
      <c r="F21" s="30"/>
      <c r="G21" s="249">
        <v>0.7</v>
      </c>
      <c r="H21" s="244"/>
      <c r="I21" s="548"/>
      <c r="J21" s="548"/>
      <c r="K21" s="548"/>
      <c r="L21" s="548"/>
      <c r="M21" s="549"/>
      <c r="N21" s="566"/>
      <c r="O21" s="2"/>
      <c r="P21" s="2"/>
      <c r="Q21" s="548"/>
      <c r="R21" s="2"/>
      <c r="S21" s="2"/>
      <c r="T21" s="2"/>
      <c r="U21" s="2"/>
      <c r="V21" s="2"/>
      <c r="W21" s="2"/>
      <c r="X21" s="2"/>
      <c r="Y21" s="2"/>
      <c r="Z21" s="2"/>
    </row>
    <row r="22" spans="1:26" ht="13.5" customHeight="1" x14ac:dyDescent="0.2">
      <c r="A22" s="601"/>
      <c r="B22" s="551"/>
      <c r="C22" s="602"/>
      <c r="D22" s="250"/>
      <c r="E22" s="251"/>
      <c r="F22" s="251"/>
      <c r="G22" s="251"/>
      <c r="H22" s="251"/>
      <c r="I22" s="251"/>
      <c r="J22" s="251"/>
      <c r="K22" s="251"/>
      <c r="L22" s="251"/>
      <c r="M22" s="252"/>
      <c r="N22" s="566"/>
      <c r="O22" s="2"/>
      <c r="P22" s="2"/>
      <c r="Q22" s="548"/>
      <c r="R22" s="2"/>
      <c r="S22" s="2"/>
      <c r="T22" s="2"/>
      <c r="U22" s="2"/>
      <c r="V22" s="2"/>
      <c r="W22" s="2"/>
      <c r="X22" s="2"/>
      <c r="Y22" s="2"/>
      <c r="Z22" s="2"/>
    </row>
    <row r="23" spans="1:26" ht="9" customHeight="1" x14ac:dyDescent="0.2">
      <c r="A23" s="554"/>
      <c r="B23" s="555"/>
      <c r="C23" s="555"/>
      <c r="D23" s="555"/>
      <c r="E23" s="555"/>
      <c r="F23" s="555"/>
      <c r="G23" s="555"/>
      <c r="H23" s="555"/>
      <c r="I23" s="555"/>
      <c r="J23" s="555"/>
      <c r="K23" s="555"/>
      <c r="L23" s="555"/>
      <c r="M23" s="556"/>
      <c r="N23" s="2"/>
      <c r="O23" s="2"/>
      <c r="P23" s="2"/>
      <c r="Q23" s="2"/>
      <c r="R23" s="2"/>
      <c r="S23" s="2"/>
      <c r="T23" s="2"/>
      <c r="U23" s="2"/>
      <c r="V23" s="2"/>
      <c r="W23" s="2"/>
      <c r="X23" s="2"/>
      <c r="Y23" s="2"/>
      <c r="Z23" s="2"/>
    </row>
    <row r="24" spans="1:26" ht="36" customHeight="1" x14ac:dyDescent="0.2">
      <c r="A24" s="572" t="s">
        <v>45</v>
      </c>
      <c r="B24" s="573"/>
      <c r="C24" s="573"/>
      <c r="D24" s="573"/>
      <c r="E24" s="573"/>
      <c r="F24" s="573"/>
      <c r="G24" s="573"/>
      <c r="H24" s="573"/>
      <c r="I24" s="573"/>
      <c r="J24" s="573"/>
      <c r="K24" s="573"/>
      <c r="L24" s="573"/>
      <c r="M24" s="574"/>
      <c r="N24" s="2"/>
      <c r="O24" s="2"/>
      <c r="P24" s="2"/>
      <c r="Q24" s="2"/>
      <c r="R24" s="2"/>
      <c r="S24" s="2"/>
      <c r="T24" s="651"/>
      <c r="U24" s="548"/>
      <c r="V24" s="2"/>
      <c r="W24" s="2"/>
      <c r="X24" s="2"/>
      <c r="Y24" s="2"/>
      <c r="Z24" s="2"/>
    </row>
    <row r="25" spans="1:26" ht="48" customHeight="1" x14ac:dyDescent="0.2">
      <c r="A25" s="827" t="s">
        <v>260</v>
      </c>
      <c r="B25" s="540"/>
      <c r="C25" s="540"/>
      <c r="D25" s="540"/>
      <c r="E25" s="540"/>
      <c r="F25" s="540"/>
      <c r="G25" s="540"/>
      <c r="H25" s="540"/>
      <c r="I25" s="540"/>
      <c r="J25" s="540"/>
      <c r="K25" s="540"/>
      <c r="L25" s="540"/>
      <c r="M25" s="542"/>
      <c r="N25" s="820"/>
      <c r="O25" s="2"/>
      <c r="P25" s="2"/>
      <c r="Q25" s="2"/>
      <c r="R25" s="2"/>
      <c r="S25" s="2"/>
      <c r="T25" s="2"/>
      <c r="U25" s="2"/>
      <c r="V25" s="2"/>
      <c r="W25" s="2"/>
      <c r="X25" s="2"/>
      <c r="Y25" s="2"/>
      <c r="Z25" s="2"/>
    </row>
    <row r="26" spans="1:26" ht="95.25" customHeight="1" x14ac:dyDescent="0.2">
      <c r="A26" s="591" t="s">
        <v>46</v>
      </c>
      <c r="B26" s="540"/>
      <c r="C26" s="542"/>
      <c r="D26" s="620" t="s">
        <v>261</v>
      </c>
      <c r="E26" s="540"/>
      <c r="F26" s="540"/>
      <c r="G26" s="540"/>
      <c r="H26" s="540"/>
      <c r="I26" s="540"/>
      <c r="J26" s="540"/>
      <c r="K26" s="540"/>
      <c r="L26" s="540"/>
      <c r="M26" s="538"/>
      <c r="N26" s="548"/>
      <c r="O26" s="2"/>
      <c r="P26" s="2"/>
      <c r="Q26" s="2"/>
      <c r="R26" s="2"/>
      <c r="S26" s="56"/>
      <c r="T26" s="2"/>
      <c r="U26" s="2"/>
      <c r="V26" s="2"/>
      <c r="W26" s="4"/>
      <c r="X26" s="4"/>
      <c r="Y26" s="2"/>
      <c r="Z26" s="2"/>
    </row>
    <row r="27" spans="1:26" ht="48" customHeight="1" x14ac:dyDescent="0.2">
      <c r="A27" s="591" t="s">
        <v>47</v>
      </c>
      <c r="B27" s="540"/>
      <c r="C27" s="542"/>
      <c r="D27" s="621" t="s">
        <v>146</v>
      </c>
      <c r="E27" s="545"/>
      <c r="F27" s="545"/>
      <c r="G27" s="545"/>
      <c r="H27" s="545"/>
      <c r="I27" s="545"/>
      <c r="J27" s="596"/>
      <c r="K27" s="32" t="s">
        <v>49</v>
      </c>
      <c r="L27" s="621" t="s">
        <v>146</v>
      </c>
      <c r="M27" s="546"/>
      <c r="N27" s="53"/>
      <c r="O27" s="4"/>
      <c r="P27" s="4"/>
      <c r="Q27" s="4"/>
      <c r="R27" s="4"/>
      <c r="S27" s="56"/>
      <c r="T27" s="4"/>
      <c r="U27" s="4"/>
      <c r="V27" s="4"/>
      <c r="W27" s="4"/>
      <c r="X27" s="4"/>
      <c r="Y27" s="4"/>
      <c r="Z27" s="4"/>
    </row>
    <row r="28" spans="1:26" ht="33.75" customHeight="1" x14ac:dyDescent="0.2">
      <c r="A28" s="598" t="s">
        <v>50</v>
      </c>
      <c r="B28" s="599"/>
      <c r="C28" s="600"/>
      <c r="D28" s="619" t="s">
        <v>51</v>
      </c>
      <c r="E28" s="540"/>
      <c r="F28" s="542"/>
      <c r="G28" s="619" t="s">
        <v>52</v>
      </c>
      <c r="H28" s="540"/>
      <c r="I28" s="540"/>
      <c r="J28" s="540"/>
      <c r="K28" s="542"/>
      <c r="L28" s="619" t="s">
        <v>53</v>
      </c>
      <c r="M28" s="538"/>
      <c r="N28" s="4"/>
      <c r="O28" s="4"/>
      <c r="P28" s="4"/>
      <c r="Q28" s="4"/>
      <c r="R28" s="4"/>
      <c r="S28" s="56"/>
      <c r="T28" s="4"/>
      <c r="U28" s="4"/>
      <c r="V28" s="4"/>
      <c r="W28" s="4"/>
      <c r="X28" s="4"/>
      <c r="Y28" s="4"/>
      <c r="Z28" s="4"/>
    </row>
    <row r="29" spans="1:26" ht="33.75" customHeight="1" x14ac:dyDescent="0.2">
      <c r="A29" s="601"/>
      <c r="B29" s="551"/>
      <c r="C29" s="602"/>
      <c r="D29" s="822" t="s">
        <v>262</v>
      </c>
      <c r="E29" s="540"/>
      <c r="F29" s="542"/>
      <c r="G29" s="686" t="s">
        <v>263</v>
      </c>
      <c r="H29" s="540"/>
      <c r="I29" s="540"/>
      <c r="J29" s="540"/>
      <c r="K29" s="542"/>
      <c r="L29" s="603" t="s">
        <v>244</v>
      </c>
      <c r="M29" s="542"/>
      <c r="N29" s="2"/>
      <c r="O29" s="2"/>
      <c r="P29" s="2"/>
      <c r="Q29" s="2"/>
      <c r="R29" s="2"/>
      <c r="S29" s="56"/>
      <c r="T29" s="2"/>
      <c r="U29" s="2"/>
      <c r="V29" s="2"/>
      <c r="W29" s="4"/>
      <c r="X29" s="4"/>
      <c r="Y29" s="2"/>
      <c r="Z29" s="2"/>
    </row>
    <row r="30" spans="1:26" ht="15" customHeight="1" x14ac:dyDescent="0.2">
      <c r="A30" s="1"/>
      <c r="B30" s="4"/>
      <c r="C30" s="4"/>
      <c r="D30" s="4"/>
      <c r="E30" s="4"/>
      <c r="F30" s="4"/>
      <c r="G30" s="4"/>
      <c r="H30" s="4"/>
      <c r="I30" s="4"/>
      <c r="J30" s="4"/>
      <c r="K30" s="4"/>
      <c r="L30" s="4"/>
      <c r="M30" s="33"/>
      <c r="N30" s="2"/>
      <c r="O30" s="2"/>
      <c r="P30" s="2"/>
      <c r="Q30" s="2"/>
      <c r="R30" s="2"/>
      <c r="S30" s="56"/>
      <c r="T30" s="2"/>
      <c r="U30" s="2"/>
      <c r="V30" s="2"/>
      <c r="W30" s="4"/>
      <c r="X30" s="4"/>
      <c r="Y30" s="2"/>
      <c r="Z30" s="2"/>
    </row>
    <row r="31" spans="1:26" ht="25.5" customHeight="1" x14ac:dyDescent="0.2">
      <c r="A31" s="591" t="s">
        <v>55</v>
      </c>
      <c r="B31" s="540"/>
      <c r="C31" s="540"/>
      <c r="D31" s="540"/>
      <c r="E31" s="540"/>
      <c r="F31" s="540"/>
      <c r="G31" s="540"/>
      <c r="H31" s="540"/>
      <c r="I31" s="540"/>
      <c r="J31" s="540"/>
      <c r="K31" s="540"/>
      <c r="L31" s="540"/>
      <c r="M31" s="538"/>
      <c r="N31" s="4"/>
      <c r="O31" s="4"/>
      <c r="P31" s="4"/>
      <c r="Q31" s="4"/>
      <c r="R31" s="4"/>
      <c r="S31" s="56"/>
      <c r="T31" s="2"/>
      <c r="U31" s="2"/>
      <c r="V31" s="2"/>
      <c r="W31" s="4"/>
      <c r="X31" s="4"/>
      <c r="Y31" s="4"/>
      <c r="Z31" s="4"/>
    </row>
    <row r="32" spans="1:26" ht="22.5" customHeight="1" x14ac:dyDescent="0.2">
      <c r="A32" s="591" t="s">
        <v>56</v>
      </c>
      <c r="B32" s="540"/>
      <c r="C32" s="540"/>
      <c r="D32" s="540"/>
      <c r="E32" s="540"/>
      <c r="F32" s="542"/>
      <c r="G32" s="623" t="s">
        <v>57</v>
      </c>
      <c r="H32" s="545"/>
      <c r="I32" s="545"/>
      <c r="J32" s="545"/>
      <c r="K32" s="545"/>
      <c r="L32" s="545"/>
      <c r="M32" s="546"/>
      <c r="N32" s="2"/>
      <c r="O32" s="2"/>
      <c r="P32" s="2"/>
      <c r="Q32" s="2"/>
      <c r="R32" s="2"/>
      <c r="S32" s="2"/>
      <c r="T32" s="2"/>
      <c r="U32" s="2"/>
      <c r="V32" s="2"/>
      <c r="W32" s="2"/>
      <c r="X32" s="2"/>
      <c r="Y32" s="2"/>
      <c r="Z32" s="2"/>
    </row>
    <row r="33" spans="1:26" ht="72.75" customHeight="1" x14ac:dyDescent="0.2">
      <c r="A33" s="34" t="s">
        <v>58</v>
      </c>
      <c r="B33" s="35" t="s">
        <v>59</v>
      </c>
      <c r="C33" s="36" t="s">
        <v>264</v>
      </c>
      <c r="D33" s="36" t="s">
        <v>265</v>
      </c>
      <c r="E33" s="36" t="s">
        <v>247</v>
      </c>
      <c r="F33" s="37" t="s">
        <v>63</v>
      </c>
      <c r="G33" s="624"/>
      <c r="H33" s="568"/>
      <c r="I33" s="568"/>
      <c r="J33" s="568"/>
      <c r="K33" s="568"/>
      <c r="L33" s="568"/>
      <c r="M33" s="569"/>
      <c r="N33" s="31"/>
      <c r="O33" s="31"/>
      <c r="P33" s="31"/>
      <c r="Q33" s="31"/>
      <c r="R33" s="31"/>
      <c r="S33" s="675"/>
      <c r="T33" s="548"/>
      <c r="U33" s="548"/>
      <c r="V33" s="548"/>
      <c r="W33" s="548"/>
      <c r="X33" s="548"/>
      <c r="Y33" s="31"/>
      <c r="Z33" s="31"/>
    </row>
    <row r="34" spans="1:26" ht="75.75" customHeight="1" x14ac:dyDescent="0.2">
      <c r="A34" s="58" t="s">
        <v>266</v>
      </c>
      <c r="B34" s="39">
        <v>0.85</v>
      </c>
      <c r="C34" s="41">
        <v>85</v>
      </c>
      <c r="D34" s="42"/>
      <c r="E34" s="42"/>
      <c r="F34" s="59">
        <v>85</v>
      </c>
      <c r="G34" s="823"/>
      <c r="H34" s="548"/>
      <c r="I34" s="548"/>
      <c r="J34" s="548"/>
      <c r="K34" s="548"/>
      <c r="L34" s="548"/>
      <c r="M34" s="549"/>
      <c r="N34" s="2"/>
      <c r="O34" s="2"/>
      <c r="P34" s="2"/>
      <c r="Q34" s="2"/>
      <c r="R34" s="2"/>
      <c r="S34" s="91"/>
      <c r="T34" s="91"/>
      <c r="U34" s="91"/>
      <c r="V34" s="91"/>
      <c r="W34" s="91"/>
      <c r="X34" s="91"/>
      <c r="Y34" s="2"/>
      <c r="Z34" s="2"/>
    </row>
    <row r="35" spans="1:26" ht="96" customHeight="1" x14ac:dyDescent="0.2">
      <c r="A35" s="38" t="s">
        <v>68</v>
      </c>
      <c r="B35" s="39">
        <f>AVERAGE(B34)</f>
        <v>0.85</v>
      </c>
      <c r="C35" s="42"/>
      <c r="D35" s="42"/>
      <c r="E35" s="42"/>
      <c r="F35" s="59">
        <f>C35</f>
        <v>0</v>
      </c>
      <c r="G35" s="548"/>
      <c r="H35" s="548"/>
      <c r="I35" s="548"/>
      <c r="J35" s="548"/>
      <c r="K35" s="548"/>
      <c r="L35" s="548"/>
      <c r="M35" s="549"/>
      <c r="N35" s="2"/>
      <c r="O35" s="2"/>
      <c r="P35" s="2"/>
      <c r="Q35" s="2"/>
      <c r="R35" s="2"/>
      <c r="S35" s="2"/>
      <c r="T35" s="2"/>
      <c r="U35" s="2"/>
      <c r="V35" s="2"/>
      <c r="W35" s="2"/>
      <c r="X35" s="2"/>
      <c r="Y35" s="2"/>
      <c r="Z35" s="2"/>
    </row>
    <row r="36" spans="1:26" ht="9" customHeight="1" x14ac:dyDescent="0.2">
      <c r="A36" s="43"/>
      <c r="B36" s="2"/>
      <c r="C36" s="2"/>
      <c r="D36" s="2"/>
      <c r="E36" s="2"/>
      <c r="F36" s="2"/>
      <c r="G36" s="568"/>
      <c r="H36" s="568"/>
      <c r="I36" s="568"/>
      <c r="J36" s="568"/>
      <c r="K36" s="568"/>
      <c r="L36" s="568"/>
      <c r="M36" s="569"/>
      <c r="N36" s="2"/>
      <c r="O36" s="2"/>
      <c r="P36" s="2"/>
      <c r="Q36" s="2"/>
      <c r="R36" s="2"/>
      <c r="S36" s="2"/>
      <c r="T36" s="2"/>
      <c r="U36" s="2"/>
      <c r="V36" s="2"/>
      <c r="W36" s="2"/>
      <c r="X36" s="2"/>
      <c r="Y36" s="2"/>
      <c r="Z36" s="2"/>
    </row>
    <row r="37" spans="1:26" ht="36" customHeight="1" x14ac:dyDescent="0.2">
      <c r="A37" s="591" t="s">
        <v>69</v>
      </c>
      <c r="B37" s="540"/>
      <c r="C37" s="540"/>
      <c r="D37" s="540"/>
      <c r="E37" s="540"/>
      <c r="F37" s="540"/>
      <c r="G37" s="540"/>
      <c r="H37" s="540"/>
      <c r="I37" s="540"/>
      <c r="J37" s="540"/>
      <c r="K37" s="540"/>
      <c r="L37" s="540"/>
      <c r="M37" s="538"/>
      <c r="N37" s="2"/>
      <c r="O37" s="2"/>
      <c r="P37" s="2"/>
      <c r="Q37" s="2"/>
      <c r="R37" s="2"/>
      <c r="S37" s="2"/>
      <c r="T37" s="2"/>
      <c r="U37" s="2"/>
      <c r="V37" s="2"/>
      <c r="W37" s="2"/>
      <c r="X37" s="2"/>
      <c r="Y37" s="2"/>
      <c r="Z37" s="2"/>
    </row>
    <row r="38" spans="1:26" ht="360" customHeight="1" x14ac:dyDescent="0.2">
      <c r="A38" s="828" t="s">
        <v>267</v>
      </c>
      <c r="B38" s="545"/>
      <c r="C38" s="545"/>
      <c r="D38" s="545"/>
      <c r="E38" s="545"/>
      <c r="F38" s="545"/>
      <c r="G38" s="545"/>
      <c r="H38" s="545"/>
      <c r="I38" s="545"/>
      <c r="J38" s="545"/>
      <c r="K38" s="545"/>
      <c r="L38" s="545"/>
      <c r="M38" s="546"/>
      <c r="N38" s="2"/>
      <c r="O38" s="2"/>
      <c r="P38" s="2"/>
      <c r="Q38" s="2"/>
      <c r="R38" s="2"/>
      <c r="S38" s="2"/>
      <c r="T38" s="2"/>
      <c r="U38" s="2"/>
      <c r="V38" s="2"/>
      <c r="W38" s="2"/>
      <c r="X38" s="2"/>
      <c r="Y38" s="2"/>
      <c r="Z38" s="2"/>
    </row>
    <row r="39" spans="1:26" ht="31.5" customHeight="1" x14ac:dyDescent="0.2">
      <c r="A39" s="641" t="s">
        <v>70</v>
      </c>
      <c r="B39" s="545"/>
      <c r="C39" s="596"/>
      <c r="D39" s="642" t="s">
        <v>71</v>
      </c>
      <c r="E39" s="545"/>
      <c r="F39" s="596"/>
      <c r="G39" s="643" t="s">
        <v>72</v>
      </c>
      <c r="H39" s="545"/>
      <c r="I39" s="545"/>
      <c r="J39" s="596"/>
      <c r="K39" s="644" t="s">
        <v>73</v>
      </c>
      <c r="L39" s="640"/>
      <c r="M39" s="546"/>
      <c r="N39" s="44"/>
      <c r="O39" s="45"/>
      <c r="P39" s="45"/>
      <c r="Q39" s="45"/>
      <c r="R39" s="45"/>
      <c r="S39" s="45"/>
      <c r="T39" s="45"/>
      <c r="U39" s="45"/>
      <c r="V39" s="45"/>
      <c r="W39" s="45"/>
      <c r="X39" s="45"/>
      <c r="Y39" s="45"/>
      <c r="Z39" s="45"/>
    </row>
    <row r="40" spans="1:26" ht="31.5" customHeight="1" x14ac:dyDescent="0.2">
      <c r="A40" s="567"/>
      <c r="B40" s="568"/>
      <c r="C40" s="597"/>
      <c r="D40" s="611"/>
      <c r="E40" s="568"/>
      <c r="F40" s="597"/>
      <c r="G40" s="611"/>
      <c r="H40" s="568"/>
      <c r="I40" s="568"/>
      <c r="J40" s="597"/>
      <c r="K40" s="622"/>
      <c r="L40" s="611"/>
      <c r="M40" s="569"/>
      <c r="N40" s="44"/>
      <c r="O40" s="45"/>
      <c r="P40" s="45"/>
      <c r="Q40" s="45"/>
      <c r="R40" s="45"/>
      <c r="S40" s="45"/>
      <c r="T40" s="45"/>
      <c r="U40" s="45"/>
      <c r="V40" s="45"/>
      <c r="W40" s="45"/>
      <c r="X40" s="45"/>
      <c r="Y40" s="45"/>
      <c r="Z40" s="45"/>
    </row>
    <row r="41" spans="1:26" ht="57" customHeight="1" x14ac:dyDescent="0.2">
      <c r="A41" s="628" t="s">
        <v>74</v>
      </c>
      <c r="B41" s="540"/>
      <c r="C41" s="540"/>
      <c r="D41" s="593" t="s">
        <v>249</v>
      </c>
      <c r="E41" s="540"/>
      <c r="F41" s="540"/>
      <c r="G41" s="540"/>
      <c r="H41" s="540"/>
      <c r="I41" s="540"/>
      <c r="J41" s="542"/>
      <c r="K41" s="245" t="s">
        <v>75</v>
      </c>
      <c r="L41" s="593" t="s">
        <v>250</v>
      </c>
      <c r="M41" s="538"/>
      <c r="N41" s="44"/>
      <c r="O41" s="45"/>
      <c r="P41" s="45"/>
      <c r="Q41" s="45"/>
      <c r="R41" s="45"/>
      <c r="S41" s="45"/>
      <c r="T41" s="45"/>
      <c r="U41" s="45"/>
      <c r="V41" s="45"/>
      <c r="W41" s="45"/>
      <c r="X41" s="45"/>
      <c r="Y41" s="45"/>
      <c r="Z41" s="45"/>
    </row>
    <row r="42" spans="1:26" ht="57.75" customHeight="1" x14ac:dyDescent="0.2">
      <c r="A42" s="604" t="s">
        <v>77</v>
      </c>
      <c r="B42" s="562"/>
      <c r="C42" s="562"/>
      <c r="D42" s="564" t="s">
        <v>268</v>
      </c>
      <c r="E42" s="562"/>
      <c r="F42" s="562"/>
      <c r="G42" s="562"/>
      <c r="H42" s="562"/>
      <c r="I42" s="562"/>
      <c r="J42" s="579"/>
      <c r="K42" s="246" t="s">
        <v>78</v>
      </c>
      <c r="L42" s="825"/>
      <c r="M42" s="563"/>
      <c r="N42" s="4"/>
      <c r="O42" s="4"/>
      <c r="P42" s="4"/>
      <c r="Q42" s="4"/>
      <c r="R42" s="4"/>
      <c r="S42" s="4"/>
      <c r="T42" s="4"/>
      <c r="U42" s="4"/>
      <c r="V42" s="4"/>
      <c r="W42" s="4"/>
      <c r="X42" s="4"/>
      <c r="Y42" s="4"/>
      <c r="Z42" s="4"/>
    </row>
    <row r="43" spans="1:26" ht="35.25" customHeight="1" x14ac:dyDescent="0.2">
      <c r="A43" s="630" t="s">
        <v>80</v>
      </c>
      <c r="B43" s="540"/>
      <c r="C43" s="540"/>
      <c r="D43" s="540"/>
      <c r="E43" s="540"/>
      <c r="F43" s="540"/>
      <c r="G43" s="540"/>
      <c r="H43" s="540"/>
      <c r="I43" s="540"/>
      <c r="J43" s="540"/>
      <c r="K43" s="540"/>
      <c r="L43" s="540"/>
      <c r="M43" s="538"/>
      <c r="N43" s="4"/>
      <c r="O43" s="4"/>
      <c r="P43" s="4"/>
      <c r="Q43" s="4"/>
      <c r="R43" s="4"/>
      <c r="S43" s="4"/>
      <c r="T43" s="4"/>
      <c r="U43" s="4"/>
      <c r="V43" s="4"/>
      <c r="W43" s="4"/>
      <c r="X43" s="4"/>
      <c r="Y43" s="4"/>
      <c r="Z43" s="4"/>
    </row>
    <row r="44" spans="1:26" ht="30.75" customHeight="1" x14ac:dyDescent="0.2">
      <c r="A44" s="605" t="s">
        <v>81</v>
      </c>
      <c r="B44" s="540"/>
      <c r="C44" s="542"/>
      <c r="D44" s="606" t="s">
        <v>231</v>
      </c>
      <c r="E44" s="540"/>
      <c r="F44" s="542"/>
      <c r="G44" s="606" t="s">
        <v>83</v>
      </c>
      <c r="H44" s="540"/>
      <c r="I44" s="540"/>
      <c r="J44" s="542"/>
      <c r="K44" s="48" t="s">
        <v>251</v>
      </c>
      <c r="L44" s="606" t="s">
        <v>83</v>
      </c>
      <c r="M44" s="538"/>
      <c r="N44" s="2"/>
      <c r="O44" s="2"/>
      <c r="P44" s="2"/>
      <c r="Q44" s="2"/>
      <c r="R44" s="2"/>
      <c r="S44" s="2"/>
      <c r="T44" s="2"/>
      <c r="U44" s="2"/>
      <c r="V44" s="2"/>
      <c r="W44" s="2"/>
      <c r="X44" s="2"/>
      <c r="Y44" s="2"/>
      <c r="Z44" s="2"/>
    </row>
    <row r="45" spans="1:26" ht="87.75" customHeight="1" x14ac:dyDescent="0.2">
      <c r="A45" s="607" t="s">
        <v>85</v>
      </c>
      <c r="B45" s="540"/>
      <c r="C45" s="542"/>
      <c r="D45" s="608" t="s">
        <v>96</v>
      </c>
      <c r="E45" s="540"/>
      <c r="F45" s="542"/>
      <c r="G45" s="633" t="s">
        <v>269</v>
      </c>
      <c r="H45" s="540"/>
      <c r="I45" s="540"/>
      <c r="J45" s="542"/>
      <c r="K45" s="49"/>
      <c r="L45" s="590"/>
      <c r="M45" s="538"/>
      <c r="N45" s="2"/>
      <c r="O45" s="2"/>
      <c r="P45" s="2"/>
      <c r="Q45" s="2"/>
      <c r="R45" s="2"/>
      <c r="S45" s="2"/>
      <c r="T45" s="2"/>
      <c r="U45" s="2"/>
      <c r="V45" s="2"/>
      <c r="W45" s="2"/>
      <c r="X45" s="2"/>
      <c r="Y45" s="2"/>
      <c r="Z45" s="2"/>
    </row>
    <row r="46" spans="1:26" ht="48" customHeight="1" x14ac:dyDescent="0.2">
      <c r="A46" s="607" t="s">
        <v>86</v>
      </c>
      <c r="B46" s="540"/>
      <c r="C46" s="542"/>
      <c r="D46" s="608" t="s">
        <v>96</v>
      </c>
      <c r="E46" s="540"/>
      <c r="F46" s="542"/>
      <c r="G46" s="633" t="s">
        <v>270</v>
      </c>
      <c r="H46" s="540"/>
      <c r="I46" s="540"/>
      <c r="J46" s="542"/>
      <c r="K46" s="50"/>
      <c r="L46" s="590"/>
      <c r="M46" s="538"/>
      <c r="N46" s="2"/>
      <c r="O46" s="2"/>
      <c r="P46" s="2"/>
      <c r="Q46" s="2"/>
      <c r="R46" s="2"/>
      <c r="S46" s="2"/>
      <c r="T46" s="2"/>
      <c r="U46" s="2"/>
      <c r="V46" s="2"/>
      <c r="W46" s="2"/>
      <c r="X46" s="2"/>
      <c r="Y46" s="2"/>
      <c r="Z46" s="2"/>
    </row>
    <row r="47" spans="1:26" ht="78" customHeight="1" x14ac:dyDescent="0.2">
      <c r="A47" s="607" t="s">
        <v>87</v>
      </c>
      <c r="B47" s="540"/>
      <c r="C47" s="542"/>
      <c r="D47" s="608" t="s">
        <v>96</v>
      </c>
      <c r="E47" s="540"/>
      <c r="F47" s="542"/>
      <c r="G47" s="633" t="s">
        <v>270</v>
      </c>
      <c r="H47" s="540"/>
      <c r="I47" s="540"/>
      <c r="J47" s="542"/>
      <c r="K47" s="49"/>
      <c r="L47" s="590"/>
      <c r="M47" s="538"/>
      <c r="N47" s="2"/>
      <c r="O47" s="2"/>
      <c r="P47" s="2"/>
      <c r="Q47" s="2"/>
      <c r="R47" s="2"/>
      <c r="S47" s="2"/>
      <c r="T47" s="2"/>
      <c r="U47" s="2"/>
      <c r="V47" s="2"/>
      <c r="W47" s="2"/>
      <c r="X47" s="2"/>
      <c r="Y47" s="2"/>
      <c r="Z47" s="2"/>
    </row>
    <row r="48" spans="1:26" ht="49.5" customHeight="1" x14ac:dyDescent="0.2">
      <c r="A48" s="607" t="s">
        <v>88</v>
      </c>
      <c r="B48" s="540"/>
      <c r="C48" s="542"/>
      <c r="D48" s="608" t="s">
        <v>96</v>
      </c>
      <c r="E48" s="540"/>
      <c r="F48" s="542"/>
      <c r="G48" s="633" t="s">
        <v>270</v>
      </c>
      <c r="H48" s="540"/>
      <c r="I48" s="540"/>
      <c r="J48" s="542"/>
      <c r="K48" s="49"/>
      <c r="L48" s="590"/>
      <c r="M48" s="538"/>
      <c r="N48" s="2"/>
      <c r="O48" s="2"/>
      <c r="P48" s="2"/>
      <c r="Q48" s="2"/>
      <c r="R48" s="2"/>
      <c r="S48" s="2"/>
      <c r="T48" s="2"/>
      <c r="U48" s="2"/>
      <c r="V48" s="2"/>
      <c r="W48" s="2"/>
      <c r="X48" s="2"/>
      <c r="Y48" s="2"/>
      <c r="Z48" s="2"/>
    </row>
    <row r="49" spans="1:26" ht="36" customHeight="1" x14ac:dyDescent="0.2">
      <c r="A49" s="609" t="s">
        <v>89</v>
      </c>
      <c r="B49" s="545"/>
      <c r="C49" s="596"/>
      <c r="D49" s="615" t="s">
        <v>71</v>
      </c>
      <c r="E49" s="545"/>
      <c r="F49" s="545"/>
      <c r="G49" s="545"/>
      <c r="H49" s="545"/>
      <c r="I49" s="545"/>
      <c r="J49" s="596"/>
      <c r="K49" s="616"/>
      <c r="L49" s="618"/>
      <c r="M49" s="546"/>
      <c r="N49" s="2"/>
      <c r="O49" s="2"/>
      <c r="P49" s="2"/>
      <c r="Q49" s="2"/>
      <c r="R49" s="2"/>
      <c r="S49" s="2"/>
      <c r="T49" s="2"/>
      <c r="U49" s="2"/>
      <c r="V49" s="2"/>
      <c r="W49" s="2"/>
      <c r="X49" s="2"/>
      <c r="Y49" s="2"/>
      <c r="Z49" s="2"/>
    </row>
    <row r="50" spans="1:26" ht="15.75" customHeight="1" x14ac:dyDescent="0.2">
      <c r="A50" s="547"/>
      <c r="B50" s="548"/>
      <c r="C50" s="610"/>
      <c r="D50" s="547"/>
      <c r="E50" s="548"/>
      <c r="F50" s="548"/>
      <c r="G50" s="548"/>
      <c r="H50" s="548"/>
      <c r="I50" s="548"/>
      <c r="J50" s="610"/>
      <c r="K50" s="617"/>
      <c r="L50" s="547"/>
      <c r="M50" s="549"/>
      <c r="N50" s="2"/>
      <c r="O50" s="2"/>
      <c r="P50" s="2"/>
      <c r="Q50" s="2"/>
      <c r="R50" s="2"/>
      <c r="S50" s="2"/>
      <c r="T50" s="2"/>
      <c r="U50" s="2"/>
      <c r="V50" s="2"/>
      <c r="W50" s="2"/>
      <c r="X50" s="2"/>
      <c r="Y50" s="2"/>
      <c r="Z50" s="2"/>
    </row>
    <row r="51" spans="1:26" ht="15.75" customHeight="1" x14ac:dyDescent="0.2">
      <c r="A51" s="547"/>
      <c r="B51" s="548"/>
      <c r="C51" s="610"/>
      <c r="D51" s="547"/>
      <c r="E51" s="548"/>
      <c r="F51" s="548"/>
      <c r="G51" s="548"/>
      <c r="H51" s="548"/>
      <c r="I51" s="548"/>
      <c r="J51" s="610"/>
      <c r="K51" s="617"/>
      <c r="L51" s="547"/>
      <c r="M51" s="549"/>
      <c r="N51" s="2"/>
      <c r="O51" s="2"/>
      <c r="P51" s="2"/>
      <c r="Q51" s="2"/>
      <c r="R51" s="2"/>
      <c r="S51" s="2"/>
      <c r="T51" s="2"/>
      <c r="U51" s="2"/>
      <c r="V51" s="2"/>
      <c r="W51" s="2"/>
      <c r="X51" s="2"/>
      <c r="Y51" s="2"/>
      <c r="Z51" s="2"/>
    </row>
    <row r="52" spans="1:26" ht="15.75" customHeight="1" x14ac:dyDescent="0.2">
      <c r="A52" s="611"/>
      <c r="B52" s="568"/>
      <c r="C52" s="597"/>
      <c r="D52" s="547"/>
      <c r="E52" s="548"/>
      <c r="F52" s="548"/>
      <c r="G52" s="548"/>
      <c r="H52" s="548"/>
      <c r="I52" s="548"/>
      <c r="J52" s="610"/>
      <c r="K52" s="617"/>
      <c r="L52" s="547"/>
      <c r="M52" s="549"/>
      <c r="N52" s="2"/>
      <c r="O52" s="2"/>
      <c r="P52" s="2"/>
      <c r="Q52" s="2"/>
      <c r="R52" s="2"/>
      <c r="S52" s="2"/>
      <c r="T52" s="2"/>
      <c r="U52" s="2"/>
      <c r="V52" s="2"/>
      <c r="W52" s="2"/>
      <c r="X52" s="2"/>
      <c r="Y52" s="2"/>
      <c r="Z52" s="2"/>
    </row>
    <row r="53" spans="1:26" ht="15.75" customHeight="1" x14ac:dyDescent="0.2">
      <c r="A53" s="612" t="s">
        <v>90</v>
      </c>
      <c r="B53" s="540"/>
      <c r="C53" s="540"/>
      <c r="D53" s="613" t="s">
        <v>91</v>
      </c>
      <c r="E53" s="540"/>
      <c r="F53" s="540"/>
      <c r="G53" s="540"/>
      <c r="H53" s="540"/>
      <c r="I53" s="540"/>
      <c r="J53" s="542"/>
      <c r="K53" s="614"/>
      <c r="L53" s="540"/>
      <c r="M53" s="542"/>
      <c r="N53" s="2"/>
      <c r="O53" s="2"/>
      <c r="P53" s="2"/>
      <c r="Q53" s="2"/>
      <c r="R53" s="2"/>
      <c r="S53" s="2"/>
      <c r="T53" s="2"/>
      <c r="U53" s="2"/>
      <c r="V53" s="2"/>
      <c r="W53" s="2"/>
      <c r="X53" s="2"/>
      <c r="Y53" s="2"/>
      <c r="Z53" s="2"/>
    </row>
    <row r="54" spans="1:26" ht="48.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51" t="s">
        <v>92</v>
      </c>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51" t="s">
        <v>5</v>
      </c>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51" t="s">
        <v>92</v>
      </c>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51" t="s">
        <v>93</v>
      </c>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52" t="s">
        <v>94</v>
      </c>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52" t="s">
        <v>95</v>
      </c>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52" t="s">
        <v>64</v>
      </c>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52" t="s">
        <v>96</v>
      </c>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row>
    <row r="256" spans="1:26" ht="15.75" customHeight="1" x14ac:dyDescent="0.2">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row>
    <row r="257" spans="1:26" ht="15.75" customHeight="1" x14ac:dyDescent="0.2">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row>
    <row r="258" spans="1:26" ht="15.75" customHeight="1" x14ac:dyDescent="0.2">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row>
    <row r="259" spans="1:26" ht="15.75" customHeight="1" x14ac:dyDescent="0.2">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row>
    <row r="260" spans="1:26" ht="15.75" customHeight="1" x14ac:dyDescent="0.2">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row>
    <row r="261" spans="1:26" ht="15.75" customHeight="1" x14ac:dyDescent="0.2">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row>
    <row r="262" spans="1:26" ht="15.75" customHeight="1" x14ac:dyDescent="0.2">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row>
    <row r="263" spans="1:26" ht="15.75" customHeight="1" x14ac:dyDescent="0.2">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row>
    <row r="264" spans="1:26" ht="15.75" customHeight="1" x14ac:dyDescent="0.2">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row>
    <row r="265" spans="1:26" ht="15.75" customHeight="1" x14ac:dyDescent="0.2">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row>
    <row r="266" spans="1:26" ht="15.75" customHeight="1" x14ac:dyDescent="0.2">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row>
    <row r="267" spans="1:26" ht="15.75" customHeight="1" x14ac:dyDescent="0.2">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row>
    <row r="268" spans="1:26" ht="15.75" customHeight="1" x14ac:dyDescent="0.2">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row>
    <row r="269" spans="1:26" ht="15.75" customHeight="1" x14ac:dyDescent="0.2">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row>
    <row r="270" spans="1:26" ht="15.75" customHeight="1" x14ac:dyDescent="0.2">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row>
    <row r="271" spans="1:26" ht="15.75" customHeight="1" x14ac:dyDescent="0.2">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row>
    <row r="272" spans="1:26" ht="15.75" customHeight="1" x14ac:dyDescent="0.2">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row>
    <row r="273" spans="1:26" ht="15.75" customHeight="1" x14ac:dyDescent="0.2">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row>
    <row r="274" spans="1:26" ht="15.75" customHeight="1" x14ac:dyDescent="0.2">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row>
    <row r="275" spans="1:26" ht="15.75" customHeight="1" x14ac:dyDescent="0.2">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row>
    <row r="276" spans="1:26" ht="15.75" customHeight="1" x14ac:dyDescent="0.2">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row>
    <row r="277" spans="1:26" ht="15.75" customHeight="1" x14ac:dyDescent="0.2">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row>
    <row r="278" spans="1:26" ht="15.75" customHeight="1" x14ac:dyDescent="0.2">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row>
    <row r="279" spans="1:26" ht="15.75" customHeight="1" x14ac:dyDescent="0.2">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row>
    <row r="280" spans="1:26" ht="15.75" customHeight="1" x14ac:dyDescent="0.2"/>
    <row r="281" spans="1:26" ht="15.75" customHeight="1" x14ac:dyDescent="0.2"/>
    <row r="282" spans="1:26" ht="15.75" customHeight="1" x14ac:dyDescent="0.2"/>
    <row r="283" spans="1:26" ht="15.75" customHeight="1" x14ac:dyDescent="0.2"/>
    <row r="284" spans="1:26" ht="15.75" customHeight="1" x14ac:dyDescent="0.2"/>
    <row r="285" spans="1:26" ht="15.75" customHeight="1" x14ac:dyDescent="0.2"/>
    <row r="286" spans="1:26" ht="15.75" customHeight="1" x14ac:dyDescent="0.2"/>
    <row r="287" spans="1:26" ht="15.75" customHeight="1" x14ac:dyDescent="0.2"/>
    <row r="288" spans="1:26"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8">
    <mergeCell ref="L47:M47"/>
    <mergeCell ref="L48:M48"/>
    <mergeCell ref="D46:F46"/>
    <mergeCell ref="G46:J46"/>
    <mergeCell ref="L46:M46"/>
    <mergeCell ref="D47:F47"/>
    <mergeCell ref="G47:J47"/>
    <mergeCell ref="D48:F48"/>
    <mergeCell ref="G48:J48"/>
    <mergeCell ref="G34:M36"/>
    <mergeCell ref="A37:M37"/>
    <mergeCell ref="A38:M38"/>
    <mergeCell ref="D39:F40"/>
    <mergeCell ref="D41:J41"/>
    <mergeCell ref="S33:X33"/>
    <mergeCell ref="D27:J27"/>
    <mergeCell ref="L27:M27"/>
    <mergeCell ref="A28:C29"/>
    <mergeCell ref="D28:F28"/>
    <mergeCell ref="G28:K28"/>
    <mergeCell ref="L28:M28"/>
    <mergeCell ref="D29:F29"/>
    <mergeCell ref="G29:K29"/>
    <mergeCell ref="L29:M29"/>
    <mergeCell ref="A53:C53"/>
    <mergeCell ref="D53:J53"/>
    <mergeCell ref="K53:M53"/>
    <mergeCell ref="D42:J42"/>
    <mergeCell ref="L42:M42"/>
    <mergeCell ref="A43:M43"/>
    <mergeCell ref="D44:F44"/>
    <mergeCell ref="G44:J44"/>
    <mergeCell ref="D45:F45"/>
    <mergeCell ref="G45:J45"/>
    <mergeCell ref="A42:C42"/>
    <mergeCell ref="A44:C44"/>
    <mergeCell ref="A45:C45"/>
    <mergeCell ref="A46:C46"/>
    <mergeCell ref="A47:C47"/>
    <mergeCell ref="A48:C48"/>
    <mergeCell ref="A27:C27"/>
    <mergeCell ref="L44:M44"/>
    <mergeCell ref="L45:M45"/>
    <mergeCell ref="A49:C52"/>
    <mergeCell ref="D49:J52"/>
    <mergeCell ref="K49:K52"/>
    <mergeCell ref="L49:M52"/>
    <mergeCell ref="A31:M31"/>
    <mergeCell ref="A32:F32"/>
    <mergeCell ref="G32:M33"/>
    <mergeCell ref="G39:J40"/>
    <mergeCell ref="K39:K40"/>
    <mergeCell ref="A39:C40"/>
    <mergeCell ref="A41:C41"/>
    <mergeCell ref="L39:M40"/>
    <mergeCell ref="L41:M41"/>
    <mergeCell ref="A24:M24"/>
    <mergeCell ref="T24:U24"/>
    <mergeCell ref="A25:M25"/>
    <mergeCell ref="N25:N26"/>
    <mergeCell ref="A26:C26"/>
    <mergeCell ref="D26:M26"/>
    <mergeCell ref="R10:Y10"/>
    <mergeCell ref="A11:C11"/>
    <mergeCell ref="D11:M11"/>
    <mergeCell ref="R11:R12"/>
    <mergeCell ref="T11:X11"/>
    <mergeCell ref="A12:C12"/>
    <mergeCell ref="D12:M12"/>
    <mergeCell ref="A1:M3"/>
    <mergeCell ref="A4:M4"/>
    <mergeCell ref="A5:M5"/>
    <mergeCell ref="A6:M6"/>
    <mergeCell ref="A7:C7"/>
    <mergeCell ref="D7:M7"/>
    <mergeCell ref="N18:N22"/>
    <mergeCell ref="Q18:Q22"/>
    <mergeCell ref="A23:M23"/>
    <mergeCell ref="D8:J8"/>
    <mergeCell ref="L8:M8"/>
    <mergeCell ref="A8:C8"/>
    <mergeCell ref="A9:M9"/>
    <mergeCell ref="A10:M10"/>
    <mergeCell ref="L13:M13"/>
    <mergeCell ref="L14:M14"/>
    <mergeCell ref="G14:J14"/>
    <mergeCell ref="D15:M15"/>
    <mergeCell ref="A13:C13"/>
    <mergeCell ref="D13:J13"/>
    <mergeCell ref="A14:C14"/>
    <mergeCell ref="D14:F14"/>
    <mergeCell ref="L16:M16"/>
    <mergeCell ref="D17:M17"/>
    <mergeCell ref="D16:F16"/>
    <mergeCell ref="G16:J16"/>
    <mergeCell ref="A17:C22"/>
    <mergeCell ref="I18:M21"/>
    <mergeCell ref="A15:C16"/>
  </mergeCells>
  <dataValidations count="6">
    <dataValidation type="list" allowBlank="1" showInputMessage="1" showErrorMessage="1" prompt=" - " sqref="D7" xr:uid="{00000000-0002-0000-0800-000000000000}">
      <formula1>$A$142:$A$146</formula1>
    </dataValidation>
    <dataValidation type="list" allowBlank="1" showInputMessage="1" showErrorMessage="1" prompt=" - " sqref="D13" xr:uid="{00000000-0002-0000-0800-000002000000}">
      <formula1>$A$118:$A$125</formula1>
    </dataValidation>
    <dataValidation type="list" allowBlank="1" showErrorMessage="1" sqref="K45" xr:uid="{00000000-0002-0000-0800-000003000000}">
      <formula1>$A$79:$A$82</formula1>
    </dataValidation>
    <dataValidation type="list" allowBlank="1" showInputMessage="1" showErrorMessage="1" prompt=" - " sqref="D12" xr:uid="{00000000-0002-0000-0800-000004000000}">
      <formula1>$A$107:$A$112</formula1>
    </dataValidation>
    <dataValidation type="list" allowBlank="1" showInputMessage="1" showErrorMessage="1" prompt=" - " sqref="D8" xr:uid="{00000000-0002-0000-0800-000005000000}">
      <formula1>$A$135:$A$137</formula1>
    </dataValidation>
    <dataValidation type="list" allowBlank="1" showInputMessage="1" showErrorMessage="1" prompt=" - " sqref="L8" xr:uid="{00000000-0002-0000-0800-000006000000}">
      <formula1>$B$114:$B$126</formula1>
    </dataValidation>
  </dataValidations>
  <hyperlinks>
    <hyperlink ref="A38" r:id="rId1" xr:uid="{00000000-0004-0000-0800-000000000000}"/>
  </hyperlinks>
  <pageMargins left="0.7" right="0.7" top="0.75" bottom="0.75" header="0" footer="0"/>
  <pageSetup orientation="landscape"/>
  <headerFooter>
    <oddFooter>&amp;LV5-20-05-2022</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 - " xr:uid="{00000000-0002-0000-0800-000001000000}">
          <x14:formula1>
            <xm:f>#REF!</xm:f>
          </x14:formula1>
          <xm:sqref>D45:D48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00"/>
  </sheetPr>
  <dimension ref="A1:Z1000"/>
  <sheetViews>
    <sheetView workbookViewId="0"/>
  </sheetViews>
  <sheetFormatPr baseColWidth="10" defaultColWidth="12.5703125" defaultRowHeight="15" customHeight="1" x14ac:dyDescent="0.2"/>
  <cols>
    <col min="1" max="1" width="14.140625" customWidth="1"/>
    <col min="2" max="2" width="12.42578125" customWidth="1"/>
    <col min="3" max="3" width="12.85546875" customWidth="1"/>
    <col min="4" max="5" width="10.42578125" customWidth="1"/>
    <col min="6" max="6" width="14" customWidth="1"/>
    <col min="7" max="7" width="8" customWidth="1"/>
    <col min="8" max="8" width="8.5703125" customWidth="1"/>
    <col min="9" max="9" width="9" customWidth="1"/>
    <col min="10" max="10" width="9.42578125" customWidth="1"/>
    <col min="11" max="11" width="23.42578125" customWidth="1"/>
    <col min="12" max="12" width="18.42578125" customWidth="1"/>
    <col min="13" max="13" width="29.85546875" customWidth="1"/>
    <col min="14" max="14" width="21.42578125" customWidth="1"/>
    <col min="15" max="16" width="10.5703125" hidden="1" customWidth="1"/>
    <col min="17" max="17" width="12.42578125" customWidth="1"/>
    <col min="18" max="18" width="14.85546875" customWidth="1"/>
    <col min="19" max="19" width="14.42578125" customWidth="1"/>
    <col min="20" max="21" width="11.42578125" customWidth="1"/>
    <col min="22" max="22" width="13" customWidth="1"/>
    <col min="23" max="23" width="12.42578125" customWidth="1"/>
    <col min="24" max="24" width="13" customWidth="1"/>
    <col min="25" max="25" width="15.42578125" customWidth="1"/>
    <col min="26" max="26" width="10" customWidth="1"/>
  </cols>
  <sheetData>
    <row r="1" spans="1:26" ht="23.25" customHeight="1" x14ac:dyDescent="0.2">
      <c r="A1" s="565"/>
      <c r="B1" s="548"/>
      <c r="C1" s="548"/>
      <c r="D1" s="548"/>
      <c r="E1" s="548"/>
      <c r="F1" s="548"/>
      <c r="G1" s="548"/>
      <c r="H1" s="548"/>
      <c r="I1" s="548"/>
      <c r="J1" s="548"/>
      <c r="K1" s="548"/>
      <c r="L1" s="548"/>
      <c r="M1" s="549"/>
      <c r="N1" s="2"/>
      <c r="O1" s="2"/>
      <c r="P1" s="2"/>
      <c r="Q1" s="2"/>
      <c r="R1" s="2"/>
      <c r="S1" s="2"/>
      <c r="T1" s="2"/>
      <c r="U1" s="2"/>
      <c r="V1" s="2"/>
      <c r="W1" s="2"/>
      <c r="X1" s="2"/>
      <c r="Y1" s="2"/>
      <c r="Z1" s="2"/>
    </row>
    <row r="2" spans="1:26" ht="23.25" customHeight="1" x14ac:dyDescent="0.2">
      <c r="A2" s="566"/>
      <c r="B2" s="548"/>
      <c r="C2" s="548"/>
      <c r="D2" s="548"/>
      <c r="E2" s="548"/>
      <c r="F2" s="548"/>
      <c r="G2" s="548"/>
      <c r="H2" s="548"/>
      <c r="I2" s="548"/>
      <c r="J2" s="548"/>
      <c r="K2" s="548"/>
      <c r="L2" s="548"/>
      <c r="M2" s="549"/>
      <c r="N2" s="2"/>
      <c r="O2" s="2"/>
      <c r="P2" s="2"/>
      <c r="Q2" s="2"/>
      <c r="R2" s="2"/>
      <c r="S2" s="2"/>
      <c r="T2" s="2"/>
      <c r="U2" s="2"/>
      <c r="V2" s="2"/>
      <c r="W2" s="2"/>
      <c r="X2" s="2"/>
      <c r="Y2" s="2"/>
      <c r="Z2" s="2"/>
    </row>
    <row r="3" spans="1:26" ht="23.25" customHeight="1" x14ac:dyDescent="0.2">
      <c r="A3" s="567"/>
      <c r="B3" s="568"/>
      <c r="C3" s="568"/>
      <c r="D3" s="568"/>
      <c r="E3" s="568"/>
      <c r="F3" s="568"/>
      <c r="G3" s="568"/>
      <c r="H3" s="568"/>
      <c r="I3" s="568"/>
      <c r="J3" s="568"/>
      <c r="K3" s="568"/>
      <c r="L3" s="568"/>
      <c r="M3" s="569"/>
      <c r="N3" s="2"/>
      <c r="O3" s="2"/>
      <c r="P3" s="2"/>
      <c r="Q3" s="2"/>
      <c r="R3" s="2"/>
      <c r="S3" s="2"/>
      <c r="T3" s="2"/>
      <c r="U3" s="2"/>
      <c r="V3" s="2"/>
      <c r="W3" s="2"/>
      <c r="X3" s="2"/>
      <c r="Y3" s="2"/>
      <c r="Z3" s="2"/>
    </row>
    <row r="4" spans="1:26" ht="9.75" customHeight="1" x14ac:dyDescent="0.2">
      <c r="A4" s="570"/>
      <c r="B4" s="540"/>
      <c r="C4" s="540"/>
      <c r="D4" s="540"/>
      <c r="E4" s="540"/>
      <c r="F4" s="540"/>
      <c r="G4" s="540"/>
      <c r="H4" s="540"/>
      <c r="I4" s="540"/>
      <c r="J4" s="540"/>
      <c r="K4" s="540"/>
      <c r="L4" s="540"/>
      <c r="M4" s="538"/>
      <c r="N4" s="2"/>
      <c r="O4" s="2"/>
      <c r="P4" s="2"/>
      <c r="Q4" s="2"/>
      <c r="R4" s="2"/>
      <c r="S4" s="2"/>
      <c r="T4" s="2"/>
      <c r="U4" s="2"/>
      <c r="V4" s="2"/>
      <c r="W4" s="2"/>
      <c r="X4" s="2"/>
      <c r="Y4" s="2"/>
      <c r="Z4" s="2"/>
    </row>
    <row r="5" spans="1:26" ht="29.25" customHeight="1" x14ac:dyDescent="0.2">
      <c r="A5" s="720" t="s">
        <v>0</v>
      </c>
      <c r="B5" s="562"/>
      <c r="C5" s="562"/>
      <c r="D5" s="562"/>
      <c r="E5" s="562"/>
      <c r="F5" s="562"/>
      <c r="G5" s="562"/>
      <c r="H5" s="562"/>
      <c r="I5" s="562"/>
      <c r="J5" s="562"/>
      <c r="K5" s="562"/>
      <c r="L5" s="562"/>
      <c r="M5" s="563"/>
      <c r="N5" s="2"/>
      <c r="O5" s="2"/>
      <c r="P5" s="2"/>
      <c r="Q5" s="2"/>
      <c r="R5" s="2"/>
      <c r="S5" s="2"/>
      <c r="T5" s="2"/>
      <c r="U5" s="2"/>
      <c r="V5" s="2"/>
      <c r="W5" s="2"/>
      <c r="X5" s="2"/>
      <c r="Y5" s="2"/>
      <c r="Z5" s="2"/>
    </row>
    <row r="6" spans="1:26" ht="24" customHeight="1" x14ac:dyDescent="0.2">
      <c r="A6" s="572" t="s">
        <v>1</v>
      </c>
      <c r="B6" s="573"/>
      <c r="C6" s="573"/>
      <c r="D6" s="573"/>
      <c r="E6" s="573"/>
      <c r="F6" s="573"/>
      <c r="G6" s="573"/>
      <c r="H6" s="573"/>
      <c r="I6" s="573"/>
      <c r="J6" s="573"/>
      <c r="K6" s="573"/>
      <c r="L6" s="573"/>
      <c r="M6" s="574"/>
      <c r="N6" s="2"/>
      <c r="O6" s="2"/>
      <c r="P6" s="2"/>
      <c r="Q6" s="2"/>
      <c r="R6" s="2"/>
      <c r="S6" s="2"/>
      <c r="T6" s="2"/>
      <c r="U6" s="2"/>
      <c r="V6" s="2"/>
      <c r="W6" s="2"/>
      <c r="X6" s="2"/>
      <c r="Y6" s="2"/>
      <c r="Z6" s="2"/>
    </row>
    <row r="7" spans="1:26" ht="56.25" customHeight="1" x14ac:dyDescent="0.2">
      <c r="A7" s="575" t="s">
        <v>2</v>
      </c>
      <c r="B7" s="559"/>
      <c r="C7" s="576"/>
      <c r="D7" s="577" t="s">
        <v>3</v>
      </c>
      <c r="E7" s="559"/>
      <c r="F7" s="559"/>
      <c r="G7" s="559"/>
      <c r="H7" s="559"/>
      <c r="I7" s="559"/>
      <c r="J7" s="559"/>
      <c r="K7" s="559"/>
      <c r="L7" s="559"/>
      <c r="M7" s="560"/>
      <c r="N7" s="2"/>
      <c r="O7" s="2"/>
      <c r="P7" s="2"/>
      <c r="Q7" s="2"/>
      <c r="R7" s="2"/>
      <c r="S7" s="2"/>
      <c r="T7" s="2"/>
      <c r="U7" s="2"/>
      <c r="V7" s="2"/>
      <c r="W7" s="2"/>
      <c r="X7" s="2"/>
      <c r="Y7" s="2"/>
      <c r="Z7" s="2"/>
    </row>
    <row r="8" spans="1:26" ht="34.5" customHeight="1" x14ac:dyDescent="0.2">
      <c r="A8" s="578" t="s">
        <v>4</v>
      </c>
      <c r="B8" s="562"/>
      <c r="C8" s="579"/>
      <c r="D8" s="561" t="s">
        <v>120</v>
      </c>
      <c r="E8" s="562"/>
      <c r="F8" s="562"/>
      <c r="G8" s="562"/>
      <c r="H8" s="562"/>
      <c r="I8" s="562"/>
      <c r="J8" s="563"/>
      <c r="K8" s="3" t="s">
        <v>6</v>
      </c>
      <c r="L8" s="564" t="s">
        <v>115</v>
      </c>
      <c r="M8" s="563"/>
      <c r="N8" s="2"/>
      <c r="O8" s="2"/>
      <c r="P8" s="2"/>
      <c r="Q8" s="2"/>
      <c r="R8" s="2"/>
      <c r="S8" s="2"/>
      <c r="T8" s="2"/>
      <c r="U8" s="2"/>
      <c r="V8" s="2"/>
      <c r="W8" s="2"/>
      <c r="X8" s="2"/>
      <c r="Y8" s="2"/>
      <c r="Z8" s="2"/>
    </row>
    <row r="9" spans="1:26" ht="16.5" customHeight="1" x14ac:dyDescent="0.2">
      <c r="A9" s="725"/>
      <c r="B9" s="581"/>
      <c r="C9" s="581"/>
      <c r="D9" s="581"/>
      <c r="E9" s="581"/>
      <c r="F9" s="581"/>
      <c r="G9" s="581"/>
      <c r="H9" s="581"/>
      <c r="I9" s="581"/>
      <c r="J9" s="581"/>
      <c r="K9" s="581"/>
      <c r="L9" s="581"/>
      <c r="M9" s="582"/>
      <c r="N9" s="2"/>
      <c r="O9" s="2"/>
      <c r="P9" s="2"/>
      <c r="Q9" s="2"/>
      <c r="R9" s="2"/>
      <c r="S9" s="2"/>
      <c r="T9" s="2"/>
      <c r="U9" s="2"/>
      <c r="V9" s="2"/>
      <c r="W9" s="2"/>
      <c r="X9" s="2"/>
      <c r="Y9" s="2"/>
      <c r="Z9" s="2"/>
    </row>
    <row r="10" spans="1:26" ht="25.5" customHeight="1" x14ac:dyDescent="0.2">
      <c r="A10" s="557" t="s">
        <v>8</v>
      </c>
      <c r="B10" s="555"/>
      <c r="C10" s="555"/>
      <c r="D10" s="555"/>
      <c r="E10" s="555"/>
      <c r="F10" s="555"/>
      <c r="G10" s="555"/>
      <c r="H10" s="555"/>
      <c r="I10" s="555"/>
      <c r="J10" s="555"/>
      <c r="K10" s="555"/>
      <c r="L10" s="555"/>
      <c r="M10" s="556"/>
      <c r="N10" s="2"/>
      <c r="O10" s="2"/>
      <c r="P10" s="2"/>
      <c r="Q10" s="2"/>
      <c r="R10" s="583" t="s">
        <v>9</v>
      </c>
      <c r="S10" s="540"/>
      <c r="T10" s="540"/>
      <c r="U10" s="540"/>
      <c r="V10" s="540"/>
      <c r="W10" s="540"/>
      <c r="X10" s="540"/>
      <c r="Y10" s="542"/>
      <c r="Z10" s="2"/>
    </row>
    <row r="11" spans="1:26" ht="54" customHeight="1" x14ac:dyDescent="0.2">
      <c r="A11" s="575" t="s">
        <v>10</v>
      </c>
      <c r="B11" s="559"/>
      <c r="C11" s="576"/>
      <c r="D11" s="819" t="s">
        <v>271</v>
      </c>
      <c r="E11" s="559"/>
      <c r="F11" s="559"/>
      <c r="G11" s="559"/>
      <c r="H11" s="559"/>
      <c r="I11" s="559"/>
      <c r="J11" s="559"/>
      <c r="K11" s="559"/>
      <c r="L11" s="559"/>
      <c r="M11" s="560"/>
      <c r="N11" s="4"/>
      <c r="O11" s="4"/>
      <c r="P11" s="4"/>
      <c r="Q11" s="2"/>
      <c r="R11" s="729" t="s">
        <v>11</v>
      </c>
      <c r="S11" s="118" t="s">
        <v>12</v>
      </c>
      <c r="T11" s="730" t="s">
        <v>13</v>
      </c>
      <c r="U11" s="540"/>
      <c r="V11" s="540"/>
      <c r="W11" s="540"/>
      <c r="X11" s="540"/>
      <c r="Y11" s="119" t="s">
        <v>14</v>
      </c>
      <c r="Z11" s="4"/>
    </row>
    <row r="12" spans="1:26" ht="36.75" customHeight="1" x14ac:dyDescent="0.2">
      <c r="A12" s="591" t="s">
        <v>15</v>
      </c>
      <c r="B12" s="540"/>
      <c r="C12" s="542"/>
      <c r="D12" s="592" t="s">
        <v>100</v>
      </c>
      <c r="E12" s="540"/>
      <c r="F12" s="540"/>
      <c r="G12" s="540"/>
      <c r="H12" s="540"/>
      <c r="I12" s="540"/>
      <c r="J12" s="540"/>
      <c r="K12" s="540"/>
      <c r="L12" s="540"/>
      <c r="M12" s="538"/>
      <c r="N12" s="4"/>
      <c r="O12" s="4"/>
      <c r="P12" s="4"/>
      <c r="Q12" s="2"/>
      <c r="R12" s="585"/>
      <c r="S12" s="120" t="s">
        <v>17</v>
      </c>
      <c r="T12" s="121" t="s">
        <v>18</v>
      </c>
      <c r="U12" s="121" t="s">
        <v>19</v>
      </c>
      <c r="V12" s="121" t="s">
        <v>20</v>
      </c>
      <c r="W12" s="121" t="s">
        <v>21</v>
      </c>
      <c r="X12" s="122" t="s">
        <v>22</v>
      </c>
      <c r="Y12" s="123"/>
      <c r="Z12" s="4"/>
    </row>
    <row r="13" spans="1:26" ht="38.25" customHeight="1" x14ac:dyDescent="0.2">
      <c r="A13" s="591" t="s">
        <v>23</v>
      </c>
      <c r="B13" s="540"/>
      <c r="C13" s="542"/>
      <c r="D13" s="593" t="s">
        <v>93</v>
      </c>
      <c r="E13" s="540"/>
      <c r="F13" s="540"/>
      <c r="G13" s="540"/>
      <c r="H13" s="540"/>
      <c r="I13" s="540"/>
      <c r="J13" s="542"/>
      <c r="K13" s="11" t="s">
        <v>24</v>
      </c>
      <c r="L13" s="587" t="s">
        <v>272</v>
      </c>
      <c r="M13" s="538"/>
      <c r="N13" s="253"/>
      <c r="O13" s="4"/>
      <c r="P13" s="4"/>
      <c r="Q13" s="4"/>
      <c r="R13" s="125" t="s">
        <v>25</v>
      </c>
      <c r="S13" s="13"/>
      <c r="T13" s="14" t="s">
        <v>26</v>
      </c>
      <c r="U13" s="15"/>
      <c r="V13" s="16"/>
      <c r="W13" s="16"/>
      <c r="X13" s="16"/>
      <c r="Y13" s="125" t="s">
        <v>27</v>
      </c>
      <c r="Z13" s="4"/>
    </row>
    <row r="14" spans="1:26" ht="34.5" customHeight="1" x14ac:dyDescent="0.2">
      <c r="A14" s="591" t="s">
        <v>28</v>
      </c>
      <c r="B14" s="540"/>
      <c r="C14" s="542"/>
      <c r="D14" s="594" t="s">
        <v>29</v>
      </c>
      <c r="E14" s="540"/>
      <c r="F14" s="542"/>
      <c r="G14" s="589" t="s">
        <v>30</v>
      </c>
      <c r="H14" s="540"/>
      <c r="I14" s="540"/>
      <c r="J14" s="542"/>
      <c r="K14" s="18" t="s">
        <v>31</v>
      </c>
      <c r="L14" s="588" t="s">
        <v>32</v>
      </c>
      <c r="M14" s="538"/>
      <c r="N14" s="4"/>
      <c r="O14" s="4"/>
      <c r="P14" s="4"/>
      <c r="Q14" s="4"/>
      <c r="R14" s="131" t="s">
        <v>33</v>
      </c>
      <c r="S14" s="16"/>
      <c r="T14" s="20"/>
      <c r="U14" s="21" t="s">
        <v>26</v>
      </c>
      <c r="V14" s="16"/>
      <c r="W14" s="16"/>
      <c r="X14" s="16"/>
      <c r="Y14" s="131" t="s">
        <v>27</v>
      </c>
      <c r="Z14" s="4"/>
    </row>
    <row r="15" spans="1:26" ht="24.75" customHeight="1" x14ac:dyDescent="0.2">
      <c r="A15" s="711" t="s">
        <v>34</v>
      </c>
      <c r="B15" s="545"/>
      <c r="C15" s="596"/>
      <c r="D15" s="833"/>
      <c r="E15" s="540"/>
      <c r="F15" s="540"/>
      <c r="G15" s="540"/>
      <c r="H15" s="540"/>
      <c r="I15" s="540"/>
      <c r="J15" s="540"/>
      <c r="K15" s="540"/>
      <c r="L15" s="540"/>
      <c r="M15" s="538"/>
      <c r="N15" s="4"/>
      <c r="O15" s="4"/>
      <c r="P15" s="4"/>
      <c r="Q15" s="4"/>
      <c r="R15" s="131" t="s">
        <v>35</v>
      </c>
      <c r="S15" s="16"/>
      <c r="T15" s="16"/>
      <c r="U15" s="21" t="s">
        <v>26</v>
      </c>
      <c r="V15" s="21" t="s">
        <v>26</v>
      </c>
      <c r="W15" s="16"/>
      <c r="X15" s="16"/>
      <c r="Y15" s="131" t="s">
        <v>35</v>
      </c>
      <c r="Z15" s="4"/>
    </row>
    <row r="16" spans="1:26" ht="36.75" customHeight="1" x14ac:dyDescent="0.2">
      <c r="A16" s="567"/>
      <c r="B16" s="568"/>
      <c r="C16" s="597"/>
      <c r="D16" s="830" t="s">
        <v>36</v>
      </c>
      <c r="E16" s="540"/>
      <c r="F16" s="542"/>
      <c r="G16" s="543" t="s">
        <v>37</v>
      </c>
      <c r="H16" s="540"/>
      <c r="I16" s="540"/>
      <c r="J16" s="542"/>
      <c r="K16" s="22" t="s">
        <v>38</v>
      </c>
      <c r="L16" s="634" t="s">
        <v>39</v>
      </c>
      <c r="M16" s="538"/>
      <c r="N16" s="4"/>
      <c r="O16" s="4"/>
      <c r="P16" s="4"/>
      <c r="Q16" s="4"/>
      <c r="R16" s="131" t="s">
        <v>40</v>
      </c>
      <c r="S16" s="16"/>
      <c r="T16" s="16"/>
      <c r="U16" s="16"/>
      <c r="V16" s="21" t="s">
        <v>26</v>
      </c>
      <c r="W16" s="21" t="s">
        <v>26</v>
      </c>
      <c r="X16" s="21" t="s">
        <v>26</v>
      </c>
      <c r="Y16" s="131" t="s">
        <v>40</v>
      </c>
      <c r="Z16" s="4"/>
    </row>
    <row r="17" spans="1:26" ht="39.75" customHeight="1" x14ac:dyDescent="0.2">
      <c r="A17" s="711" t="s">
        <v>41</v>
      </c>
      <c r="B17" s="545"/>
      <c r="C17" s="596"/>
      <c r="D17" s="829"/>
      <c r="E17" s="540"/>
      <c r="F17" s="540"/>
      <c r="G17" s="540"/>
      <c r="H17" s="540"/>
      <c r="I17" s="540"/>
      <c r="J17" s="540"/>
      <c r="K17" s="540"/>
      <c r="L17" s="540"/>
      <c r="M17" s="538"/>
      <c r="N17" s="4"/>
      <c r="O17" s="4"/>
      <c r="P17" s="4"/>
      <c r="Q17" s="4"/>
      <c r="R17" s="135" t="s">
        <v>42</v>
      </c>
      <c r="S17" s="24"/>
      <c r="T17" s="24"/>
      <c r="U17" s="24"/>
      <c r="V17" s="24"/>
      <c r="W17" s="25" t="s">
        <v>26</v>
      </c>
      <c r="X17" s="26" t="s">
        <v>26</v>
      </c>
      <c r="Y17" s="135" t="s">
        <v>42</v>
      </c>
      <c r="Z17" s="4"/>
    </row>
    <row r="18" spans="1:26" ht="20.25" customHeight="1" x14ac:dyDescent="0.2">
      <c r="A18" s="566"/>
      <c r="B18" s="548"/>
      <c r="C18" s="610"/>
      <c r="D18" s="139" t="s">
        <v>43</v>
      </c>
      <c r="E18" s="140">
        <v>2023</v>
      </c>
      <c r="F18" s="140">
        <v>2024</v>
      </c>
      <c r="G18" s="28">
        <v>2025</v>
      </c>
      <c r="H18" s="140">
        <v>2026</v>
      </c>
      <c r="I18" s="831" t="s">
        <v>273</v>
      </c>
      <c r="J18" s="545"/>
      <c r="K18" s="545"/>
      <c r="L18" s="545"/>
      <c r="M18" s="546"/>
      <c r="N18" s="832"/>
      <c r="O18" s="4"/>
      <c r="P18" s="4"/>
      <c r="Q18" s="651"/>
      <c r="R18" s="2"/>
      <c r="S18" s="2"/>
      <c r="T18" s="2"/>
      <c r="U18" s="2"/>
      <c r="V18" s="2"/>
      <c r="W18" s="2"/>
      <c r="X18" s="2"/>
      <c r="Y18" s="2"/>
      <c r="Z18" s="4"/>
    </row>
    <row r="19" spans="1:26" ht="20.25" customHeight="1" x14ac:dyDescent="0.2">
      <c r="A19" s="566"/>
      <c r="B19" s="548"/>
      <c r="C19" s="610"/>
      <c r="D19" s="141" t="s">
        <v>44</v>
      </c>
      <c r="E19" s="254" t="s">
        <v>27</v>
      </c>
      <c r="F19" s="254" t="s">
        <v>27</v>
      </c>
      <c r="G19" s="30" t="s">
        <v>27</v>
      </c>
      <c r="H19" s="254" t="s">
        <v>27</v>
      </c>
      <c r="I19" s="548"/>
      <c r="J19" s="548"/>
      <c r="K19" s="548"/>
      <c r="L19" s="548"/>
      <c r="M19" s="549"/>
      <c r="N19" s="566"/>
      <c r="O19" s="2"/>
      <c r="P19" s="2"/>
      <c r="Q19" s="548"/>
      <c r="R19" s="2"/>
      <c r="S19" s="2"/>
      <c r="T19" s="2"/>
      <c r="U19" s="2"/>
      <c r="V19" s="2"/>
      <c r="W19" s="2"/>
      <c r="X19" s="2"/>
      <c r="Y19" s="142"/>
      <c r="Z19" s="2"/>
    </row>
    <row r="20" spans="1:26" ht="18.75" customHeight="1" x14ac:dyDescent="0.2">
      <c r="A20" s="566"/>
      <c r="B20" s="548"/>
      <c r="C20" s="610"/>
      <c r="D20" s="553"/>
      <c r="E20" s="545"/>
      <c r="F20" s="545"/>
      <c r="G20" s="545"/>
      <c r="H20" s="62"/>
      <c r="I20" s="548"/>
      <c r="J20" s="548"/>
      <c r="K20" s="548"/>
      <c r="L20" s="548"/>
      <c r="M20" s="549"/>
      <c r="N20" s="566"/>
      <c r="O20" s="2"/>
      <c r="P20" s="2"/>
      <c r="Q20" s="548"/>
      <c r="R20" s="2"/>
      <c r="S20" s="2"/>
      <c r="T20" s="2"/>
      <c r="U20" s="2"/>
      <c r="V20" s="2"/>
      <c r="W20" s="2"/>
      <c r="X20" s="2"/>
      <c r="Y20" s="2"/>
      <c r="Z20" s="2"/>
    </row>
    <row r="21" spans="1:26" ht="12.75" customHeight="1" x14ac:dyDescent="0.2">
      <c r="A21" s="566"/>
      <c r="B21" s="548"/>
      <c r="C21" s="610"/>
      <c r="D21" s="547"/>
      <c r="E21" s="548"/>
      <c r="F21" s="548"/>
      <c r="G21" s="548"/>
      <c r="H21" s="62"/>
      <c r="I21" s="548"/>
      <c r="J21" s="548"/>
      <c r="K21" s="548"/>
      <c r="L21" s="548"/>
      <c r="M21" s="549"/>
      <c r="N21" s="566"/>
      <c r="O21" s="2"/>
      <c r="P21" s="2"/>
      <c r="Q21" s="548"/>
      <c r="R21" s="2"/>
      <c r="S21" s="2"/>
      <c r="T21" s="2"/>
      <c r="U21" s="2"/>
      <c r="V21" s="2"/>
      <c r="W21" s="2"/>
      <c r="X21" s="2"/>
      <c r="Y21" s="2"/>
      <c r="Z21" s="2"/>
    </row>
    <row r="22" spans="1:26" ht="13.5" customHeight="1" x14ac:dyDescent="0.2">
      <c r="A22" s="601"/>
      <c r="B22" s="551"/>
      <c r="C22" s="602"/>
      <c r="D22" s="550"/>
      <c r="E22" s="551"/>
      <c r="F22" s="551"/>
      <c r="G22" s="551"/>
      <c r="H22" s="251"/>
      <c r="I22" s="551"/>
      <c r="J22" s="551"/>
      <c r="K22" s="551"/>
      <c r="L22" s="551"/>
      <c r="M22" s="552"/>
      <c r="N22" s="566"/>
      <c r="O22" s="2"/>
      <c r="P22" s="2"/>
      <c r="Q22" s="548"/>
      <c r="R22" s="2"/>
      <c r="S22" s="2"/>
      <c r="T22" s="2"/>
      <c r="U22" s="2"/>
      <c r="V22" s="2"/>
      <c r="W22" s="2"/>
      <c r="X22" s="2"/>
      <c r="Y22" s="2"/>
      <c r="Z22" s="2"/>
    </row>
    <row r="23" spans="1:26" ht="9" customHeight="1" x14ac:dyDescent="0.2">
      <c r="A23" s="715"/>
      <c r="B23" s="555"/>
      <c r="C23" s="555"/>
      <c r="D23" s="555"/>
      <c r="E23" s="555"/>
      <c r="F23" s="555"/>
      <c r="G23" s="555"/>
      <c r="H23" s="555"/>
      <c r="I23" s="555"/>
      <c r="J23" s="555"/>
      <c r="K23" s="555"/>
      <c r="L23" s="555"/>
      <c r="M23" s="556"/>
      <c r="N23" s="2"/>
      <c r="O23" s="2"/>
      <c r="P23" s="2"/>
      <c r="Q23" s="2"/>
      <c r="R23" s="2"/>
      <c r="S23" s="2"/>
      <c r="T23" s="2"/>
      <c r="U23" s="2"/>
      <c r="V23" s="2"/>
      <c r="W23" s="2"/>
      <c r="X23" s="2"/>
      <c r="Y23" s="2"/>
      <c r="Z23" s="2"/>
    </row>
    <row r="24" spans="1:26" ht="36" customHeight="1" x14ac:dyDescent="0.2">
      <c r="A24" s="572" t="s">
        <v>45</v>
      </c>
      <c r="B24" s="573"/>
      <c r="C24" s="573"/>
      <c r="D24" s="573"/>
      <c r="E24" s="573"/>
      <c r="F24" s="573"/>
      <c r="G24" s="573"/>
      <c r="H24" s="573"/>
      <c r="I24" s="573"/>
      <c r="J24" s="573"/>
      <c r="K24" s="573"/>
      <c r="L24" s="573"/>
      <c r="M24" s="574"/>
      <c r="N24" s="2"/>
      <c r="O24" s="2"/>
      <c r="P24" s="2"/>
      <c r="Q24" s="2"/>
      <c r="R24" s="2"/>
      <c r="S24" s="2"/>
      <c r="T24" s="651"/>
      <c r="U24" s="548"/>
      <c r="V24" s="2"/>
      <c r="W24" s="2"/>
      <c r="X24" s="2"/>
      <c r="Y24" s="2"/>
      <c r="Z24" s="2"/>
    </row>
    <row r="25" spans="1:26" ht="48" customHeight="1" x14ac:dyDescent="0.2">
      <c r="A25" s="590" t="s">
        <v>274</v>
      </c>
      <c r="B25" s="540"/>
      <c r="C25" s="540"/>
      <c r="D25" s="540"/>
      <c r="E25" s="540"/>
      <c r="F25" s="540"/>
      <c r="G25" s="540"/>
      <c r="H25" s="540"/>
      <c r="I25" s="540"/>
      <c r="J25" s="540"/>
      <c r="K25" s="540"/>
      <c r="L25" s="540"/>
      <c r="M25" s="542"/>
      <c r="N25" s="834"/>
      <c r="O25" s="2"/>
      <c r="P25" s="2"/>
      <c r="Q25" s="2"/>
      <c r="R25" s="2"/>
      <c r="S25" s="2"/>
      <c r="T25" s="2"/>
      <c r="U25" s="2"/>
      <c r="V25" s="2"/>
      <c r="W25" s="2"/>
      <c r="X25" s="2"/>
      <c r="Y25" s="2"/>
      <c r="Z25" s="2"/>
    </row>
    <row r="26" spans="1:26" ht="90.75" customHeight="1" x14ac:dyDescent="0.2">
      <c r="A26" s="591" t="s">
        <v>46</v>
      </c>
      <c r="B26" s="540"/>
      <c r="C26" s="542"/>
      <c r="D26" s="620" t="s">
        <v>275</v>
      </c>
      <c r="E26" s="540"/>
      <c r="F26" s="540"/>
      <c r="G26" s="540"/>
      <c r="H26" s="540"/>
      <c r="I26" s="540"/>
      <c r="J26" s="540"/>
      <c r="K26" s="540"/>
      <c r="L26" s="540"/>
      <c r="M26" s="538"/>
      <c r="N26" s="548"/>
      <c r="O26" s="2"/>
      <c r="P26" s="2"/>
      <c r="Q26" s="2"/>
      <c r="R26" s="2"/>
      <c r="S26" s="56"/>
      <c r="T26" s="2"/>
      <c r="U26" s="2"/>
      <c r="V26" s="2"/>
      <c r="W26" s="4"/>
      <c r="X26" s="4"/>
      <c r="Y26" s="2"/>
      <c r="Z26" s="2"/>
    </row>
    <row r="27" spans="1:26" ht="48" customHeight="1" x14ac:dyDescent="0.2">
      <c r="A27" s="591" t="s">
        <v>47</v>
      </c>
      <c r="B27" s="540"/>
      <c r="C27" s="542"/>
      <c r="D27" s="621" t="s">
        <v>183</v>
      </c>
      <c r="E27" s="545"/>
      <c r="F27" s="545"/>
      <c r="G27" s="545"/>
      <c r="H27" s="545"/>
      <c r="I27" s="545"/>
      <c r="J27" s="596"/>
      <c r="K27" s="32" t="s">
        <v>49</v>
      </c>
      <c r="L27" s="621" t="s">
        <v>183</v>
      </c>
      <c r="M27" s="546"/>
      <c r="N27" s="253"/>
      <c r="O27" s="4"/>
      <c r="P27" s="4"/>
      <c r="Q27" s="4"/>
      <c r="R27" s="4"/>
      <c r="S27" s="56"/>
      <c r="T27" s="4"/>
      <c r="U27" s="4"/>
      <c r="V27" s="4"/>
      <c r="W27" s="4"/>
      <c r="X27" s="4"/>
      <c r="Y27" s="4"/>
      <c r="Z27" s="4"/>
    </row>
    <row r="28" spans="1:26" ht="33.75" customHeight="1" x14ac:dyDescent="0.2">
      <c r="A28" s="598" t="s">
        <v>50</v>
      </c>
      <c r="B28" s="599"/>
      <c r="C28" s="600"/>
      <c r="D28" s="619" t="s">
        <v>51</v>
      </c>
      <c r="E28" s="540"/>
      <c r="F28" s="542"/>
      <c r="G28" s="619" t="s">
        <v>52</v>
      </c>
      <c r="H28" s="540"/>
      <c r="I28" s="540"/>
      <c r="J28" s="540"/>
      <c r="K28" s="542"/>
      <c r="L28" s="619" t="s">
        <v>53</v>
      </c>
      <c r="M28" s="538"/>
      <c r="N28" s="4"/>
      <c r="O28" s="4"/>
      <c r="P28" s="4"/>
      <c r="Q28" s="4"/>
      <c r="R28" s="4"/>
      <c r="S28" s="56"/>
      <c r="T28" s="4"/>
      <c r="U28" s="4"/>
      <c r="V28" s="4"/>
      <c r="W28" s="4"/>
      <c r="X28" s="4"/>
      <c r="Y28" s="4"/>
      <c r="Z28" s="4"/>
    </row>
    <row r="29" spans="1:26" ht="33.75" customHeight="1" x14ac:dyDescent="0.2">
      <c r="A29" s="601"/>
      <c r="B29" s="551"/>
      <c r="C29" s="602"/>
      <c r="D29" s="822" t="s">
        <v>242</v>
      </c>
      <c r="E29" s="540"/>
      <c r="F29" s="542"/>
      <c r="G29" s="686" t="s">
        <v>243</v>
      </c>
      <c r="H29" s="540"/>
      <c r="I29" s="540"/>
      <c r="J29" s="540"/>
      <c r="K29" s="542"/>
      <c r="L29" s="603" t="s">
        <v>244</v>
      </c>
      <c r="M29" s="542"/>
      <c r="N29" s="2"/>
      <c r="O29" s="2"/>
      <c r="P29" s="2"/>
      <c r="Q29" s="2"/>
      <c r="R29" s="2"/>
      <c r="S29" s="56"/>
      <c r="T29" s="2"/>
      <c r="U29" s="2"/>
      <c r="V29" s="2"/>
      <c r="W29" s="4"/>
      <c r="X29" s="4"/>
      <c r="Y29" s="2"/>
      <c r="Z29" s="2"/>
    </row>
    <row r="30" spans="1:26" ht="15" customHeight="1" x14ac:dyDescent="0.2">
      <c r="A30" s="1"/>
      <c r="B30" s="4"/>
      <c r="C30" s="4"/>
      <c r="D30" s="4"/>
      <c r="E30" s="4"/>
      <c r="F30" s="4"/>
      <c r="G30" s="4"/>
      <c r="H30" s="4"/>
      <c r="I30" s="4"/>
      <c r="J30" s="4"/>
      <c r="K30" s="4"/>
      <c r="L30" s="4"/>
      <c r="M30" s="33"/>
      <c r="N30" s="2"/>
      <c r="O30" s="2"/>
      <c r="P30" s="2"/>
      <c r="Q30" s="2"/>
      <c r="R30" s="2"/>
      <c r="S30" s="56"/>
      <c r="T30" s="2"/>
      <c r="U30" s="2"/>
      <c r="V30" s="2"/>
      <c r="W30" s="4"/>
      <c r="X30" s="4"/>
      <c r="Y30" s="2"/>
      <c r="Z30" s="2"/>
    </row>
    <row r="31" spans="1:26" ht="25.5" customHeight="1" x14ac:dyDescent="0.2">
      <c r="A31" s="591" t="s">
        <v>55</v>
      </c>
      <c r="B31" s="540"/>
      <c r="C31" s="540"/>
      <c r="D31" s="540"/>
      <c r="E31" s="540"/>
      <c r="F31" s="540"/>
      <c r="G31" s="540"/>
      <c r="H31" s="540"/>
      <c r="I31" s="540"/>
      <c r="J31" s="540"/>
      <c r="K31" s="540"/>
      <c r="L31" s="540"/>
      <c r="M31" s="538"/>
      <c r="N31" s="4"/>
      <c r="O31" s="4"/>
      <c r="P31" s="4"/>
      <c r="Q31" s="4"/>
      <c r="R31" s="4"/>
      <c r="S31" s="56"/>
      <c r="T31" s="2"/>
      <c r="U31" s="2"/>
      <c r="V31" s="2"/>
      <c r="W31" s="4"/>
      <c r="X31" s="4"/>
      <c r="Y31" s="4"/>
      <c r="Z31" s="4"/>
    </row>
    <row r="32" spans="1:26" ht="22.5" customHeight="1" x14ac:dyDescent="0.2">
      <c r="A32" s="745" t="s">
        <v>56</v>
      </c>
      <c r="B32" s="540"/>
      <c r="C32" s="540"/>
      <c r="D32" s="540"/>
      <c r="E32" s="540"/>
      <c r="F32" s="542"/>
      <c r="G32" s="623" t="s">
        <v>57</v>
      </c>
      <c r="H32" s="545"/>
      <c r="I32" s="545"/>
      <c r="J32" s="545"/>
      <c r="K32" s="545"/>
      <c r="L32" s="545"/>
      <c r="M32" s="546"/>
      <c r="N32" s="2"/>
      <c r="O32" s="2"/>
      <c r="P32" s="2"/>
      <c r="Q32" s="2"/>
      <c r="R32" s="2"/>
      <c r="S32" s="2"/>
      <c r="T32" s="2"/>
      <c r="U32" s="2"/>
      <c r="V32" s="2"/>
      <c r="W32" s="2"/>
      <c r="X32" s="2"/>
      <c r="Y32" s="2"/>
      <c r="Z32" s="2"/>
    </row>
    <row r="33" spans="1:26" ht="72.75" customHeight="1" x14ac:dyDescent="0.2">
      <c r="A33" s="34" t="s">
        <v>58</v>
      </c>
      <c r="B33" s="146" t="s">
        <v>59</v>
      </c>
      <c r="C33" s="36" t="s">
        <v>264</v>
      </c>
      <c r="D33" s="36" t="s">
        <v>265</v>
      </c>
      <c r="E33" s="36" t="s">
        <v>247</v>
      </c>
      <c r="F33" s="37" t="s">
        <v>63</v>
      </c>
      <c r="G33" s="624"/>
      <c r="H33" s="568"/>
      <c r="I33" s="568"/>
      <c r="J33" s="568"/>
      <c r="K33" s="568"/>
      <c r="L33" s="568"/>
      <c r="M33" s="569"/>
      <c r="N33" s="31"/>
      <c r="O33" s="31"/>
      <c r="P33" s="31"/>
      <c r="Q33" s="31"/>
      <c r="R33" s="31"/>
      <c r="S33" s="675"/>
      <c r="T33" s="548"/>
      <c r="U33" s="548"/>
      <c r="V33" s="548"/>
      <c r="W33" s="548"/>
      <c r="X33" s="548"/>
      <c r="Y33" s="31"/>
      <c r="Z33" s="31"/>
    </row>
    <row r="34" spans="1:26" ht="54" customHeight="1" x14ac:dyDescent="0.2">
      <c r="A34" s="151" t="s">
        <v>276</v>
      </c>
      <c r="B34" s="152">
        <v>0.9</v>
      </c>
      <c r="C34" s="255">
        <v>41</v>
      </c>
      <c r="D34" s="162">
        <v>41</v>
      </c>
      <c r="E34" s="162"/>
      <c r="F34" s="256">
        <f t="shared" ref="F34:F35" si="0">C34/D34</f>
        <v>1</v>
      </c>
      <c r="G34" s="835"/>
      <c r="H34" s="548"/>
      <c r="I34" s="548"/>
      <c r="J34" s="548"/>
      <c r="K34" s="548"/>
      <c r="L34" s="548"/>
      <c r="M34" s="549"/>
      <c r="N34" s="2"/>
      <c r="O34" s="2"/>
      <c r="P34" s="2"/>
      <c r="Q34" s="2"/>
      <c r="R34" s="2"/>
      <c r="S34" s="91"/>
      <c r="T34" s="91"/>
      <c r="U34" s="91"/>
      <c r="V34" s="91"/>
      <c r="W34" s="91"/>
      <c r="X34" s="91"/>
      <c r="Y34" s="2"/>
      <c r="Z34" s="2"/>
    </row>
    <row r="35" spans="1:26" ht="54" customHeight="1" x14ac:dyDescent="0.2">
      <c r="A35" s="159" t="s">
        <v>277</v>
      </c>
      <c r="B35" s="152">
        <v>0.9</v>
      </c>
      <c r="C35" s="255">
        <v>44</v>
      </c>
      <c r="D35" s="162">
        <v>44</v>
      </c>
      <c r="E35" s="162"/>
      <c r="F35" s="257">
        <f t="shared" si="0"/>
        <v>1</v>
      </c>
      <c r="G35" s="548"/>
      <c r="H35" s="548"/>
      <c r="I35" s="548"/>
      <c r="J35" s="548"/>
      <c r="K35" s="548"/>
      <c r="L35" s="548"/>
      <c r="M35" s="549"/>
      <c r="N35" s="2"/>
      <c r="O35" s="2"/>
      <c r="P35" s="2"/>
      <c r="Q35" s="2"/>
      <c r="R35" s="2"/>
      <c r="S35" s="2"/>
      <c r="T35" s="2"/>
      <c r="U35" s="2"/>
      <c r="V35" s="2"/>
      <c r="W35" s="2"/>
      <c r="X35" s="2"/>
      <c r="Y35" s="2"/>
      <c r="Z35" s="2"/>
    </row>
    <row r="36" spans="1:26" ht="37.5" customHeight="1" x14ac:dyDescent="0.2">
      <c r="A36" s="38" t="s">
        <v>68</v>
      </c>
      <c r="B36" s="165">
        <f>AVERAGE(B34:B35)</f>
        <v>0.9</v>
      </c>
      <c r="C36" s="42">
        <f t="shared" ref="C36:E36" si="1">SUM(C34:C35)</f>
        <v>85</v>
      </c>
      <c r="D36" s="42">
        <f t="shared" si="1"/>
        <v>85</v>
      </c>
      <c r="E36" s="42">
        <f t="shared" si="1"/>
        <v>0</v>
      </c>
      <c r="F36" s="256">
        <f>AVERAGE(F34:F35)</f>
        <v>1</v>
      </c>
      <c r="G36" s="548"/>
      <c r="H36" s="548"/>
      <c r="I36" s="548"/>
      <c r="J36" s="548"/>
      <c r="K36" s="548"/>
      <c r="L36" s="548"/>
      <c r="M36" s="549"/>
      <c r="N36" s="2"/>
      <c r="O36" s="2"/>
      <c r="P36" s="2"/>
      <c r="Q36" s="2"/>
      <c r="R36" s="2"/>
      <c r="S36" s="2"/>
      <c r="T36" s="2"/>
      <c r="U36" s="2"/>
      <c r="V36" s="2"/>
      <c r="W36" s="2"/>
      <c r="X36" s="2"/>
      <c r="Y36" s="2"/>
      <c r="Z36" s="2"/>
    </row>
    <row r="37" spans="1:26" ht="9" customHeight="1" x14ac:dyDescent="0.2">
      <c r="A37" s="43"/>
      <c r="B37" s="2"/>
      <c r="C37" s="2"/>
      <c r="D37" s="2"/>
      <c r="E37" s="2"/>
      <c r="F37" s="2"/>
      <c r="G37" s="568"/>
      <c r="H37" s="568"/>
      <c r="I37" s="568"/>
      <c r="J37" s="568"/>
      <c r="K37" s="568"/>
      <c r="L37" s="568"/>
      <c r="M37" s="569"/>
      <c r="N37" s="2"/>
      <c r="O37" s="2"/>
      <c r="P37" s="2"/>
      <c r="Q37" s="2"/>
      <c r="R37" s="2"/>
      <c r="S37" s="2"/>
      <c r="T37" s="2"/>
      <c r="U37" s="2"/>
      <c r="V37" s="2"/>
      <c r="W37" s="2"/>
      <c r="X37" s="2"/>
      <c r="Y37" s="2"/>
      <c r="Z37" s="2"/>
    </row>
    <row r="38" spans="1:26" ht="36" customHeight="1" x14ac:dyDescent="0.2">
      <c r="A38" s="749" t="s">
        <v>69</v>
      </c>
      <c r="B38" s="540"/>
      <c r="C38" s="540"/>
      <c r="D38" s="540"/>
      <c r="E38" s="540"/>
      <c r="F38" s="540"/>
      <c r="G38" s="540"/>
      <c r="H38" s="540"/>
      <c r="I38" s="540"/>
      <c r="J38" s="540"/>
      <c r="K38" s="540"/>
      <c r="L38" s="540"/>
      <c r="M38" s="538"/>
      <c r="N38" s="2"/>
      <c r="O38" s="2"/>
      <c r="P38" s="2"/>
      <c r="Q38" s="2"/>
      <c r="R38" s="2"/>
      <c r="S38" s="2"/>
      <c r="T38" s="2"/>
      <c r="U38" s="2"/>
      <c r="V38" s="2"/>
      <c r="W38" s="2"/>
      <c r="X38" s="2"/>
      <c r="Y38" s="2"/>
      <c r="Z38" s="2"/>
    </row>
    <row r="39" spans="1:26" ht="409.5" customHeight="1" x14ac:dyDescent="0.2">
      <c r="A39" s="828" t="s">
        <v>278</v>
      </c>
      <c r="B39" s="545"/>
      <c r="C39" s="545"/>
      <c r="D39" s="545"/>
      <c r="E39" s="545"/>
      <c r="F39" s="545"/>
      <c r="G39" s="545"/>
      <c r="H39" s="545"/>
      <c r="I39" s="545"/>
      <c r="J39" s="545"/>
      <c r="K39" s="545"/>
      <c r="L39" s="545"/>
      <c r="M39" s="546"/>
      <c r="N39" s="2"/>
      <c r="O39" s="2"/>
      <c r="P39" s="2"/>
      <c r="Q39" s="2"/>
      <c r="R39" s="2"/>
      <c r="S39" s="2"/>
      <c r="T39" s="2"/>
      <c r="U39" s="2"/>
      <c r="V39" s="2"/>
      <c r="W39" s="2"/>
      <c r="X39" s="2"/>
      <c r="Y39" s="2"/>
      <c r="Z39" s="2"/>
    </row>
    <row r="40" spans="1:26" ht="31.5" customHeight="1" x14ac:dyDescent="0.2">
      <c r="A40" s="641" t="s">
        <v>70</v>
      </c>
      <c r="B40" s="545"/>
      <c r="C40" s="596"/>
      <c r="D40" s="642"/>
      <c r="E40" s="545"/>
      <c r="F40" s="596"/>
      <c r="G40" s="643" t="s">
        <v>72</v>
      </c>
      <c r="H40" s="545"/>
      <c r="I40" s="545"/>
      <c r="J40" s="596"/>
      <c r="K40" s="644" t="s">
        <v>73</v>
      </c>
      <c r="L40" s="640"/>
      <c r="M40" s="546"/>
      <c r="N40" s="44"/>
      <c r="O40" s="45"/>
      <c r="P40" s="45"/>
      <c r="Q40" s="45"/>
      <c r="R40" s="45"/>
      <c r="S40" s="45"/>
      <c r="T40" s="45"/>
      <c r="U40" s="45"/>
      <c r="V40" s="45"/>
      <c r="W40" s="45"/>
      <c r="X40" s="45"/>
      <c r="Y40" s="45"/>
      <c r="Z40" s="45"/>
    </row>
    <row r="41" spans="1:26" ht="31.5" customHeight="1" x14ac:dyDescent="0.2">
      <c r="A41" s="567"/>
      <c r="B41" s="568"/>
      <c r="C41" s="597"/>
      <c r="D41" s="611"/>
      <c r="E41" s="568"/>
      <c r="F41" s="597"/>
      <c r="G41" s="611"/>
      <c r="H41" s="568"/>
      <c r="I41" s="568"/>
      <c r="J41" s="597"/>
      <c r="K41" s="622"/>
      <c r="L41" s="611"/>
      <c r="M41" s="569"/>
      <c r="N41" s="44"/>
      <c r="O41" s="45"/>
      <c r="P41" s="45"/>
      <c r="Q41" s="45"/>
      <c r="R41" s="45"/>
      <c r="S41" s="45"/>
      <c r="T41" s="45"/>
      <c r="U41" s="45"/>
      <c r="V41" s="45"/>
      <c r="W41" s="45"/>
      <c r="X41" s="45"/>
      <c r="Y41" s="45"/>
      <c r="Z41" s="45"/>
    </row>
    <row r="42" spans="1:26" ht="57" customHeight="1" x14ac:dyDescent="0.2">
      <c r="A42" s="628" t="s">
        <v>74</v>
      </c>
      <c r="B42" s="540"/>
      <c r="C42" s="540"/>
      <c r="D42" s="671" t="s">
        <v>279</v>
      </c>
      <c r="E42" s="540"/>
      <c r="F42" s="540"/>
      <c r="G42" s="540"/>
      <c r="H42" s="540"/>
      <c r="I42" s="540"/>
      <c r="J42" s="542"/>
      <c r="K42" s="258" t="s">
        <v>75</v>
      </c>
      <c r="L42" s="593" t="s">
        <v>250</v>
      </c>
      <c r="M42" s="538"/>
      <c r="N42" s="44"/>
      <c r="O42" s="45"/>
      <c r="P42" s="45"/>
      <c r="Q42" s="45"/>
      <c r="R42" s="45"/>
      <c r="S42" s="45"/>
      <c r="T42" s="45"/>
      <c r="U42" s="45"/>
      <c r="V42" s="45"/>
      <c r="W42" s="45"/>
      <c r="X42" s="45"/>
      <c r="Y42" s="45"/>
      <c r="Z42" s="45"/>
    </row>
    <row r="43" spans="1:26" ht="57.75" customHeight="1" x14ac:dyDescent="0.2">
      <c r="A43" s="604" t="s">
        <v>77</v>
      </c>
      <c r="B43" s="562"/>
      <c r="C43" s="562"/>
      <c r="D43" s="564" t="s">
        <v>188</v>
      </c>
      <c r="E43" s="562"/>
      <c r="F43" s="562"/>
      <c r="G43" s="562"/>
      <c r="H43" s="562"/>
      <c r="I43" s="562"/>
      <c r="J43" s="579"/>
      <c r="K43" s="246" t="s">
        <v>78</v>
      </c>
      <c r="L43" s="825"/>
      <c r="M43" s="563"/>
      <c r="N43" s="4"/>
      <c r="O43" s="4"/>
      <c r="P43" s="4"/>
      <c r="Q43" s="4"/>
      <c r="R43" s="4"/>
      <c r="S43" s="4"/>
      <c r="T43" s="4"/>
      <c r="U43" s="4"/>
      <c r="V43" s="4"/>
      <c r="W43" s="4"/>
      <c r="X43" s="4"/>
      <c r="Y43" s="4"/>
      <c r="Z43" s="4"/>
    </row>
    <row r="44" spans="1:26" ht="35.25" customHeight="1" x14ac:dyDescent="0.2">
      <c r="A44" s="720" t="s">
        <v>79</v>
      </c>
      <c r="B44" s="562"/>
      <c r="C44" s="562"/>
      <c r="D44" s="562"/>
      <c r="E44" s="562"/>
      <c r="F44" s="562"/>
      <c r="G44" s="562"/>
      <c r="H44" s="562"/>
      <c r="I44" s="562"/>
      <c r="J44" s="562"/>
      <c r="K44" s="562"/>
      <c r="L44" s="562"/>
      <c r="M44" s="563"/>
      <c r="N44" s="4"/>
      <c r="O44" s="4"/>
      <c r="P44" s="4"/>
      <c r="Q44" s="4"/>
      <c r="R44" s="4"/>
      <c r="S44" s="4"/>
      <c r="T44" s="4"/>
      <c r="U44" s="4"/>
      <c r="V44" s="4"/>
      <c r="W44" s="4"/>
      <c r="X44" s="4"/>
      <c r="Y44" s="4"/>
      <c r="Z44" s="4"/>
    </row>
    <row r="45" spans="1:26" ht="30.75" customHeight="1" x14ac:dyDescent="0.2">
      <c r="A45" s="630" t="s">
        <v>80</v>
      </c>
      <c r="B45" s="540"/>
      <c r="C45" s="540"/>
      <c r="D45" s="540"/>
      <c r="E45" s="540"/>
      <c r="F45" s="540"/>
      <c r="G45" s="540"/>
      <c r="H45" s="540"/>
      <c r="I45" s="540"/>
      <c r="J45" s="540"/>
      <c r="K45" s="540"/>
      <c r="L45" s="540"/>
      <c r="M45" s="538"/>
      <c r="N45" s="2"/>
      <c r="O45" s="2"/>
      <c r="P45" s="2"/>
      <c r="Q45" s="2"/>
      <c r="R45" s="2"/>
      <c r="S45" s="2"/>
      <c r="T45" s="2"/>
      <c r="U45" s="2"/>
      <c r="V45" s="2"/>
      <c r="W45" s="2"/>
      <c r="X45" s="2"/>
      <c r="Y45" s="2"/>
      <c r="Z45" s="2"/>
    </row>
    <row r="46" spans="1:26" ht="15.75" customHeight="1" x14ac:dyDescent="0.2">
      <c r="A46" s="605" t="s">
        <v>81</v>
      </c>
      <c r="B46" s="540"/>
      <c r="C46" s="542"/>
      <c r="D46" s="606" t="s">
        <v>231</v>
      </c>
      <c r="E46" s="540"/>
      <c r="F46" s="542"/>
      <c r="G46" s="606" t="s">
        <v>83</v>
      </c>
      <c r="H46" s="540"/>
      <c r="I46" s="540"/>
      <c r="J46" s="542"/>
      <c r="K46" s="48" t="s">
        <v>251</v>
      </c>
      <c r="L46" s="606" t="s">
        <v>83</v>
      </c>
      <c r="M46" s="538"/>
      <c r="N46" s="2"/>
      <c r="O46" s="2"/>
      <c r="P46" s="2"/>
      <c r="Q46" s="2"/>
      <c r="R46" s="2"/>
      <c r="S46" s="2"/>
      <c r="T46" s="2"/>
      <c r="U46" s="2"/>
      <c r="V46" s="2"/>
      <c r="W46" s="2"/>
      <c r="X46" s="2"/>
      <c r="Y46" s="2"/>
      <c r="Z46" s="2"/>
    </row>
    <row r="47" spans="1:26" ht="48" customHeight="1" x14ac:dyDescent="0.2">
      <c r="A47" s="607" t="s">
        <v>85</v>
      </c>
      <c r="B47" s="540"/>
      <c r="C47" s="542"/>
      <c r="D47" s="608" t="s">
        <v>94</v>
      </c>
      <c r="E47" s="540"/>
      <c r="F47" s="542"/>
      <c r="G47" s="633" t="s">
        <v>280</v>
      </c>
      <c r="H47" s="540"/>
      <c r="I47" s="540"/>
      <c r="J47" s="542"/>
      <c r="K47" s="49"/>
      <c r="L47" s="590"/>
      <c r="M47" s="538"/>
      <c r="N47" s="2"/>
      <c r="O47" s="2"/>
      <c r="P47" s="2"/>
      <c r="Q47" s="2"/>
      <c r="R47" s="2"/>
      <c r="S47" s="2"/>
      <c r="T47" s="2"/>
      <c r="U47" s="2"/>
      <c r="V47" s="2"/>
      <c r="W47" s="2"/>
      <c r="X47" s="2"/>
      <c r="Y47" s="2"/>
      <c r="Z47" s="2"/>
    </row>
    <row r="48" spans="1:26" ht="78" customHeight="1" x14ac:dyDescent="0.2">
      <c r="A48" s="607" t="s">
        <v>86</v>
      </c>
      <c r="B48" s="540"/>
      <c r="C48" s="542"/>
      <c r="D48" s="608" t="s">
        <v>94</v>
      </c>
      <c r="E48" s="540"/>
      <c r="F48" s="542"/>
      <c r="G48" s="631" t="s">
        <v>253</v>
      </c>
      <c r="H48" s="540"/>
      <c r="I48" s="540"/>
      <c r="J48" s="542"/>
      <c r="K48" s="50"/>
      <c r="L48" s="590"/>
      <c r="M48" s="538"/>
      <c r="N48" s="2"/>
      <c r="O48" s="2"/>
      <c r="P48" s="2"/>
      <c r="Q48" s="2"/>
      <c r="R48" s="2"/>
      <c r="S48" s="2"/>
      <c r="T48" s="2"/>
      <c r="U48" s="2"/>
      <c r="V48" s="2"/>
      <c r="W48" s="2"/>
      <c r="X48" s="2"/>
      <c r="Y48" s="2"/>
      <c r="Z48" s="2"/>
    </row>
    <row r="49" spans="1:26" ht="49.5" customHeight="1" x14ac:dyDescent="0.2">
      <c r="A49" s="607" t="s">
        <v>87</v>
      </c>
      <c r="B49" s="540"/>
      <c r="C49" s="542"/>
      <c r="D49" s="608" t="s">
        <v>94</v>
      </c>
      <c r="E49" s="540"/>
      <c r="F49" s="542"/>
      <c r="G49" s="631" t="s">
        <v>254</v>
      </c>
      <c r="H49" s="540"/>
      <c r="I49" s="540"/>
      <c r="J49" s="542"/>
      <c r="K49" s="49"/>
      <c r="L49" s="590"/>
      <c r="M49" s="538"/>
      <c r="N49" s="2"/>
      <c r="O49" s="2"/>
      <c r="P49" s="2"/>
      <c r="Q49" s="2"/>
      <c r="R49" s="2"/>
      <c r="S49" s="2"/>
      <c r="T49" s="2"/>
      <c r="U49" s="2"/>
      <c r="V49" s="2"/>
      <c r="W49" s="2"/>
      <c r="X49" s="2"/>
      <c r="Y49" s="2"/>
      <c r="Z49" s="2"/>
    </row>
    <row r="50" spans="1:26" ht="36" customHeight="1" x14ac:dyDescent="0.2">
      <c r="A50" s="607" t="s">
        <v>88</v>
      </c>
      <c r="B50" s="540"/>
      <c r="C50" s="542"/>
      <c r="D50" s="608" t="s">
        <v>64</v>
      </c>
      <c r="E50" s="540"/>
      <c r="F50" s="542"/>
      <c r="G50" s="632" t="s">
        <v>281</v>
      </c>
      <c r="H50" s="540"/>
      <c r="I50" s="540"/>
      <c r="J50" s="542"/>
      <c r="K50" s="49"/>
      <c r="L50" s="590"/>
      <c r="M50" s="538"/>
      <c r="N50" s="2"/>
      <c r="O50" s="2"/>
      <c r="P50" s="2"/>
      <c r="Q50" s="2"/>
      <c r="R50" s="2"/>
      <c r="S50" s="2"/>
      <c r="T50" s="2"/>
      <c r="U50" s="2"/>
      <c r="V50" s="2"/>
      <c r="W50" s="2"/>
      <c r="X50" s="2"/>
      <c r="Y50" s="2"/>
      <c r="Z50" s="2"/>
    </row>
    <row r="51" spans="1:26" ht="15.75" customHeight="1" x14ac:dyDescent="0.2">
      <c r="A51" s="609" t="s">
        <v>89</v>
      </c>
      <c r="B51" s="545"/>
      <c r="C51" s="596"/>
      <c r="D51" s="615" t="s">
        <v>71</v>
      </c>
      <c r="E51" s="545"/>
      <c r="F51" s="545"/>
      <c r="G51" s="545"/>
      <c r="H51" s="545"/>
      <c r="I51" s="545"/>
      <c r="J51" s="596"/>
      <c r="K51" s="616"/>
      <c r="L51" s="618"/>
      <c r="M51" s="546"/>
      <c r="N51" s="2"/>
      <c r="O51" s="2"/>
      <c r="P51" s="2"/>
      <c r="Q51" s="2"/>
      <c r="R51" s="2"/>
      <c r="S51" s="2"/>
      <c r="T51" s="2"/>
      <c r="U51" s="2"/>
      <c r="V51" s="2"/>
      <c r="W51" s="2"/>
      <c r="X51" s="2"/>
      <c r="Y51" s="2"/>
      <c r="Z51" s="2"/>
    </row>
    <row r="52" spans="1:26" ht="15.75" customHeight="1" x14ac:dyDescent="0.2">
      <c r="A52" s="547"/>
      <c r="B52" s="548"/>
      <c r="C52" s="610"/>
      <c r="D52" s="547"/>
      <c r="E52" s="548"/>
      <c r="F52" s="548"/>
      <c r="G52" s="548"/>
      <c r="H52" s="548"/>
      <c r="I52" s="548"/>
      <c r="J52" s="610"/>
      <c r="K52" s="617"/>
      <c r="L52" s="547"/>
      <c r="M52" s="549"/>
      <c r="N52" s="2"/>
      <c r="O52" s="2"/>
      <c r="P52" s="2"/>
      <c r="Q52" s="2"/>
      <c r="R52" s="2"/>
      <c r="S52" s="2"/>
      <c r="T52" s="2"/>
      <c r="U52" s="2"/>
      <c r="V52" s="2"/>
      <c r="W52" s="2"/>
      <c r="X52" s="2"/>
      <c r="Y52" s="2"/>
      <c r="Z52" s="2"/>
    </row>
    <row r="53" spans="1:26" ht="15.75" customHeight="1" x14ac:dyDescent="0.2">
      <c r="A53" s="547"/>
      <c r="B53" s="548"/>
      <c r="C53" s="610"/>
      <c r="D53" s="547"/>
      <c r="E53" s="548"/>
      <c r="F53" s="548"/>
      <c r="G53" s="548"/>
      <c r="H53" s="548"/>
      <c r="I53" s="548"/>
      <c r="J53" s="610"/>
      <c r="K53" s="617"/>
      <c r="L53" s="547"/>
      <c r="M53" s="549"/>
      <c r="N53" s="2"/>
      <c r="O53" s="2"/>
      <c r="P53" s="2"/>
      <c r="Q53" s="2"/>
      <c r="R53" s="2"/>
      <c r="S53" s="2"/>
      <c r="T53" s="2"/>
      <c r="U53" s="2"/>
      <c r="V53" s="2"/>
      <c r="W53" s="2"/>
      <c r="X53" s="2"/>
      <c r="Y53" s="2"/>
      <c r="Z53" s="2"/>
    </row>
    <row r="54" spans="1:26" ht="17.25" customHeight="1" x14ac:dyDescent="0.2">
      <c r="A54" s="611"/>
      <c r="B54" s="568"/>
      <c r="C54" s="597"/>
      <c r="D54" s="547"/>
      <c r="E54" s="548"/>
      <c r="F54" s="548"/>
      <c r="G54" s="548"/>
      <c r="H54" s="548"/>
      <c r="I54" s="548"/>
      <c r="J54" s="610"/>
      <c r="K54" s="617"/>
      <c r="L54" s="547"/>
      <c r="M54" s="549"/>
      <c r="N54" s="2"/>
      <c r="O54" s="2"/>
      <c r="P54" s="2"/>
      <c r="Q54" s="2"/>
      <c r="R54" s="2"/>
      <c r="S54" s="2"/>
      <c r="T54" s="2"/>
      <c r="U54" s="2"/>
      <c r="V54" s="2"/>
      <c r="W54" s="2"/>
      <c r="X54" s="2"/>
      <c r="Y54" s="2"/>
      <c r="Z54" s="2"/>
    </row>
    <row r="55" spans="1:26" ht="48.75" customHeight="1" x14ac:dyDescent="0.2">
      <c r="A55" s="612" t="s">
        <v>90</v>
      </c>
      <c r="B55" s="540"/>
      <c r="C55" s="540"/>
      <c r="D55" s="613" t="s">
        <v>91</v>
      </c>
      <c r="E55" s="540"/>
      <c r="F55" s="540"/>
      <c r="G55" s="540"/>
      <c r="H55" s="540"/>
      <c r="I55" s="540"/>
      <c r="J55" s="542"/>
      <c r="K55" s="614"/>
      <c r="L55" s="540"/>
      <c r="M55" s="54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51" t="s">
        <v>92</v>
      </c>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51" t="s">
        <v>5</v>
      </c>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51" t="s">
        <v>92</v>
      </c>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51" t="s">
        <v>93</v>
      </c>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52" t="s">
        <v>94</v>
      </c>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52" t="s">
        <v>95</v>
      </c>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52" t="s">
        <v>64</v>
      </c>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52" t="s">
        <v>96</v>
      </c>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
      <c r="A256" s="62"/>
      <c r="B256" s="62"/>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row>
    <row r="257" spans="1:26" ht="15.75" customHeight="1" x14ac:dyDescent="0.2">
      <c r="A257" s="62"/>
      <c r="B257" s="62"/>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row>
    <row r="258" spans="1:26" ht="15.75" customHeight="1" x14ac:dyDescent="0.2">
      <c r="A258" s="62"/>
      <c r="B258" s="62"/>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row>
    <row r="259" spans="1:26" ht="15.75" customHeight="1" x14ac:dyDescent="0.2">
      <c r="A259" s="62"/>
      <c r="B259" s="62"/>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row>
    <row r="260" spans="1:26" ht="15.75" customHeight="1" x14ac:dyDescent="0.2">
      <c r="A260" s="62"/>
      <c r="B260" s="62"/>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row>
    <row r="261" spans="1:26" ht="15.75" customHeight="1" x14ac:dyDescent="0.2">
      <c r="A261" s="62"/>
      <c r="B261" s="62"/>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row>
    <row r="262" spans="1:26" ht="15.75" customHeight="1" x14ac:dyDescent="0.2">
      <c r="A262" s="62"/>
      <c r="B262" s="62"/>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row>
    <row r="263" spans="1:26" ht="15.75" customHeight="1" x14ac:dyDescent="0.2">
      <c r="A263" s="62"/>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row>
    <row r="264" spans="1:26" ht="15.75" customHeight="1" x14ac:dyDescent="0.2">
      <c r="A264" s="62"/>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row>
    <row r="265" spans="1:26" ht="15.75" customHeight="1" x14ac:dyDescent="0.2">
      <c r="A265" s="62"/>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row>
    <row r="266" spans="1:26" ht="15.75" customHeight="1" x14ac:dyDescent="0.2">
      <c r="A266" s="62"/>
      <c r="B266" s="62"/>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row>
    <row r="267" spans="1:26" ht="15.75" customHeight="1" x14ac:dyDescent="0.2">
      <c r="A267" s="62"/>
      <c r="B267" s="62"/>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row>
    <row r="268" spans="1:26" ht="15.75" customHeight="1" x14ac:dyDescent="0.2">
      <c r="A268" s="62"/>
      <c r="B268" s="62"/>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row>
    <row r="269" spans="1:26" ht="15.75" customHeight="1" x14ac:dyDescent="0.2">
      <c r="A269" s="62"/>
      <c r="B269" s="62"/>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row>
    <row r="270" spans="1:26" ht="15.75" customHeight="1" x14ac:dyDescent="0.2">
      <c r="A270" s="62"/>
      <c r="B270" s="62"/>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row>
    <row r="271" spans="1:26" ht="15.75" customHeight="1" x14ac:dyDescent="0.2">
      <c r="A271" s="62"/>
      <c r="B271" s="62"/>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row>
    <row r="272" spans="1:26" ht="15.75" customHeight="1" x14ac:dyDescent="0.2">
      <c r="A272" s="62"/>
      <c r="B272" s="62"/>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row>
    <row r="273" spans="1:26" ht="15.75" customHeight="1" x14ac:dyDescent="0.2">
      <c r="A273" s="62"/>
      <c r="B273" s="62"/>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row>
    <row r="274" spans="1:26" ht="15.75" customHeight="1" x14ac:dyDescent="0.2">
      <c r="A274" s="62"/>
      <c r="B274" s="62"/>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row>
    <row r="275" spans="1:26" ht="15.75" customHeight="1" x14ac:dyDescent="0.2">
      <c r="A275" s="62"/>
      <c r="B275" s="62"/>
      <c r="C275" s="62"/>
      <c r="D275" s="62"/>
      <c r="E275" s="62"/>
      <c r="F275" s="62"/>
      <c r="G275" s="62"/>
      <c r="H275" s="62"/>
      <c r="I275" s="62"/>
      <c r="J275" s="62"/>
      <c r="K275" s="62"/>
      <c r="L275" s="62"/>
      <c r="M275" s="62"/>
      <c r="N275" s="62"/>
      <c r="O275" s="62"/>
      <c r="P275" s="62"/>
      <c r="Q275" s="62"/>
      <c r="R275" s="62"/>
      <c r="S275" s="62"/>
      <c r="T275" s="62"/>
      <c r="U275" s="62"/>
      <c r="V275" s="62"/>
      <c r="W275" s="62"/>
      <c r="X275" s="62"/>
      <c r="Y275" s="62"/>
      <c r="Z275" s="62"/>
    </row>
    <row r="276" spans="1:26" ht="15.75" customHeight="1" x14ac:dyDescent="0.2">
      <c r="A276" s="62"/>
      <c r="B276" s="62"/>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row>
    <row r="277" spans="1:26" ht="15.75" customHeight="1" x14ac:dyDescent="0.2">
      <c r="A277" s="62"/>
      <c r="B277" s="62"/>
      <c r="C277" s="62"/>
      <c r="D277" s="62"/>
      <c r="E277" s="62"/>
      <c r="F277" s="62"/>
      <c r="G277" s="62"/>
      <c r="H277" s="62"/>
      <c r="I277" s="62"/>
      <c r="J277" s="62"/>
      <c r="K277" s="62"/>
      <c r="L277" s="62"/>
      <c r="M277" s="62"/>
      <c r="N277" s="62"/>
      <c r="O277" s="62"/>
      <c r="P277" s="62"/>
      <c r="Q277" s="62"/>
      <c r="R277" s="62"/>
      <c r="S277" s="62"/>
      <c r="T277" s="62"/>
      <c r="U277" s="62"/>
      <c r="V277" s="62"/>
      <c r="W277" s="62"/>
      <c r="X277" s="62"/>
      <c r="Y277" s="62"/>
      <c r="Z277" s="62"/>
    </row>
    <row r="278" spans="1:26" ht="15.75" customHeight="1" x14ac:dyDescent="0.2">
      <c r="A278" s="62"/>
      <c r="B278" s="62"/>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row>
    <row r="279" spans="1:26" ht="15.75" customHeight="1" x14ac:dyDescent="0.2">
      <c r="A279" s="62"/>
      <c r="B279" s="62"/>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row>
    <row r="280" spans="1:26" ht="15.75" customHeight="1" x14ac:dyDescent="0.2">
      <c r="A280" s="62"/>
      <c r="B280" s="62"/>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row>
    <row r="281" spans="1:26" ht="15.75" customHeight="1" x14ac:dyDescent="0.2">
      <c r="A281" s="62"/>
      <c r="B281" s="62"/>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row>
    <row r="282" spans="1:26" ht="15.75" customHeight="1" x14ac:dyDescent="0.2"/>
    <row r="283" spans="1:26" ht="15.75" customHeight="1" x14ac:dyDescent="0.2"/>
    <row r="284" spans="1:26" ht="15.75" customHeight="1" x14ac:dyDescent="0.2"/>
    <row r="285" spans="1:26" ht="15.75" customHeight="1" x14ac:dyDescent="0.2"/>
    <row r="286" spans="1:26" ht="15.75" customHeight="1" x14ac:dyDescent="0.2"/>
    <row r="287" spans="1:26" ht="15.75" customHeight="1" x14ac:dyDescent="0.2"/>
    <row r="288" spans="1:26"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0">
    <mergeCell ref="G34:M37"/>
    <mergeCell ref="A38:M38"/>
    <mergeCell ref="A39:M39"/>
    <mergeCell ref="D40:F41"/>
    <mergeCell ref="D42:J42"/>
    <mergeCell ref="A46:C46"/>
    <mergeCell ref="A47:C47"/>
    <mergeCell ref="A48:C48"/>
    <mergeCell ref="A49:C49"/>
    <mergeCell ref="L40:M41"/>
    <mergeCell ref="L42:M42"/>
    <mergeCell ref="D43:J43"/>
    <mergeCell ref="L43:M43"/>
    <mergeCell ref="A44:M44"/>
    <mergeCell ref="A45:M45"/>
    <mergeCell ref="D46:F46"/>
    <mergeCell ref="G46:J46"/>
    <mergeCell ref="L46:M46"/>
    <mergeCell ref="G40:J41"/>
    <mergeCell ref="K40:K41"/>
    <mergeCell ref="A40:C41"/>
    <mergeCell ref="A42:C42"/>
    <mergeCell ref="A43:C43"/>
    <mergeCell ref="A27:C27"/>
    <mergeCell ref="D27:J27"/>
    <mergeCell ref="L27:M27"/>
    <mergeCell ref="A28:C29"/>
    <mergeCell ref="D28:F28"/>
    <mergeCell ref="G28:K28"/>
    <mergeCell ref="L28:M28"/>
    <mergeCell ref="D29:F29"/>
    <mergeCell ref="G29:K29"/>
    <mergeCell ref="L29:M29"/>
    <mergeCell ref="A31:M31"/>
    <mergeCell ref="A32:F32"/>
    <mergeCell ref="G32:M33"/>
    <mergeCell ref="S33:X33"/>
    <mergeCell ref="A55:C55"/>
    <mergeCell ref="D55:J55"/>
    <mergeCell ref="D47:F47"/>
    <mergeCell ref="G47:J47"/>
    <mergeCell ref="L47:M47"/>
    <mergeCell ref="D48:F48"/>
    <mergeCell ref="G48:J48"/>
    <mergeCell ref="D49:F49"/>
    <mergeCell ref="G49:J49"/>
    <mergeCell ref="A50:C50"/>
    <mergeCell ref="D50:F50"/>
    <mergeCell ref="G50:J50"/>
    <mergeCell ref="A51:C54"/>
    <mergeCell ref="D51:J54"/>
    <mergeCell ref="L48:M48"/>
    <mergeCell ref="L49:M49"/>
    <mergeCell ref="L50:M50"/>
    <mergeCell ref="L51:M54"/>
    <mergeCell ref="K55:M55"/>
    <mergeCell ref="K51:K54"/>
    <mergeCell ref="A23:M23"/>
    <mergeCell ref="A24:M24"/>
    <mergeCell ref="T24:U24"/>
    <mergeCell ref="A25:M25"/>
    <mergeCell ref="N25:N26"/>
    <mergeCell ref="A26:C26"/>
    <mergeCell ref="D26:M26"/>
    <mergeCell ref="A13:C13"/>
    <mergeCell ref="D13:J13"/>
    <mergeCell ref="A14:C14"/>
    <mergeCell ref="D14:F14"/>
    <mergeCell ref="A15:C16"/>
    <mergeCell ref="A8:C8"/>
    <mergeCell ref="A9:M9"/>
    <mergeCell ref="A10:M10"/>
    <mergeCell ref="R10:Y10"/>
    <mergeCell ref="A11:C11"/>
    <mergeCell ref="D11:M11"/>
    <mergeCell ref="R11:R12"/>
    <mergeCell ref="T11:X11"/>
    <mergeCell ref="A12:C12"/>
    <mergeCell ref="D12:M12"/>
    <mergeCell ref="A1:M3"/>
    <mergeCell ref="A4:M4"/>
    <mergeCell ref="A5:M5"/>
    <mergeCell ref="A6:M6"/>
    <mergeCell ref="A7:C7"/>
    <mergeCell ref="D7:M7"/>
    <mergeCell ref="N18:N22"/>
    <mergeCell ref="Q18:Q22"/>
    <mergeCell ref="D20:G22"/>
    <mergeCell ref="D8:J8"/>
    <mergeCell ref="L8:M8"/>
    <mergeCell ref="L13:M13"/>
    <mergeCell ref="L14:M14"/>
    <mergeCell ref="G14:J14"/>
    <mergeCell ref="D15:M15"/>
    <mergeCell ref="L16:M16"/>
    <mergeCell ref="D17:M17"/>
    <mergeCell ref="D16:F16"/>
    <mergeCell ref="G16:J16"/>
    <mergeCell ref="A17:C22"/>
    <mergeCell ref="I18:M22"/>
  </mergeCells>
  <dataValidations count="7">
    <dataValidation type="list" allowBlank="1" showInputMessage="1" showErrorMessage="1" prompt=" - " sqref="D8" xr:uid="{00000000-0002-0000-0900-000000000000}">
      <formula1>$A$133:$A$135</formula1>
    </dataValidation>
    <dataValidation type="list" allowBlank="1" showInputMessage="1" showErrorMessage="1" prompt=" - " sqref="D13" xr:uid="{00000000-0002-0000-0900-000001000000}">
      <formula1>$A$65:$A$68</formula1>
    </dataValidation>
    <dataValidation type="list" allowBlank="1" showInputMessage="1" showErrorMessage="1" prompt=" - " sqref="L8" xr:uid="{00000000-0002-0000-0900-000002000000}">
      <formula1>$B$115:$B$127</formula1>
    </dataValidation>
    <dataValidation type="list" allowBlank="1" showErrorMessage="1" sqref="K47" xr:uid="{00000000-0002-0000-0900-000003000000}">
      <formula1>$A$79:$A$82</formula1>
    </dataValidation>
    <dataValidation type="list" allowBlank="1" showInputMessage="1" showErrorMessage="1" prompt=" - " sqref="D47:D50" xr:uid="{00000000-0002-0000-0900-000004000000}">
      <formula1>$A$79:$A$82</formula1>
    </dataValidation>
    <dataValidation type="list" allowBlank="1" showInputMessage="1" showErrorMessage="1" prompt=" - " sqref="D7" xr:uid="{00000000-0002-0000-0900-000005000000}">
      <formula1>$A$143:$A$147</formula1>
    </dataValidation>
    <dataValidation type="list" allowBlank="1" showInputMessage="1" showErrorMessage="1" prompt=" - " sqref="D12" xr:uid="{00000000-0002-0000-0900-000006000000}">
      <formula1>$A$108:$A$113</formula1>
    </dataValidation>
  </dataValidations>
  <hyperlinks>
    <hyperlink ref="A39" r:id="rId1" xr:uid="{00000000-0004-0000-0900-000000000000}"/>
  </hyperlinks>
  <pageMargins left="0.7" right="0.7" top="0.75" bottom="0.75" header="0" footer="0"/>
  <pageSetup orientation="landscape"/>
  <headerFooter>
    <oddFooter>&amp;LV5-20-05-2022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C00"/>
  </sheetPr>
  <dimension ref="A1:Z1000"/>
  <sheetViews>
    <sheetView workbookViewId="0"/>
  </sheetViews>
  <sheetFormatPr baseColWidth="10" defaultColWidth="12.5703125" defaultRowHeight="15" customHeight="1" x14ac:dyDescent="0.2"/>
  <cols>
    <col min="1" max="1" width="14.5703125" customWidth="1"/>
    <col min="2" max="2" width="12.42578125" customWidth="1"/>
    <col min="3" max="3" width="12.85546875" customWidth="1"/>
    <col min="4" max="5" width="10.42578125" customWidth="1"/>
    <col min="6" max="6" width="14" customWidth="1"/>
    <col min="7" max="7" width="8" customWidth="1"/>
    <col min="8" max="8" width="8.5703125" customWidth="1"/>
    <col min="9" max="9" width="9" customWidth="1"/>
    <col min="10" max="10" width="9.42578125" customWidth="1"/>
    <col min="11" max="11" width="23.42578125" customWidth="1"/>
    <col min="12" max="12" width="18.42578125" customWidth="1"/>
    <col min="13" max="13" width="29.85546875" customWidth="1"/>
    <col min="14" max="14" width="21.42578125" customWidth="1"/>
    <col min="15" max="16" width="10.5703125" hidden="1" customWidth="1"/>
    <col min="17" max="17" width="12.42578125" customWidth="1"/>
    <col min="18" max="18" width="14.85546875" customWidth="1"/>
    <col min="19" max="19" width="14.42578125" customWidth="1"/>
    <col min="20" max="21" width="11.42578125" customWidth="1"/>
    <col min="22" max="22" width="13" customWidth="1"/>
    <col min="23" max="23" width="12.42578125" customWidth="1"/>
    <col min="24" max="24" width="13" customWidth="1"/>
    <col min="25" max="25" width="15.42578125" customWidth="1"/>
    <col min="26" max="26" width="10" customWidth="1"/>
  </cols>
  <sheetData>
    <row r="1" spans="1:26" ht="23.25" customHeight="1" x14ac:dyDescent="0.2">
      <c r="A1" s="565"/>
      <c r="B1" s="548"/>
      <c r="C1" s="548"/>
      <c r="D1" s="548"/>
      <c r="E1" s="548"/>
      <c r="F1" s="548"/>
      <c r="G1" s="548"/>
      <c r="H1" s="548"/>
      <c r="I1" s="548"/>
      <c r="J1" s="548"/>
      <c r="K1" s="548"/>
      <c r="L1" s="548"/>
      <c r="M1" s="549"/>
      <c r="N1" s="2"/>
      <c r="O1" s="2"/>
      <c r="P1" s="2"/>
      <c r="Q1" s="2"/>
      <c r="R1" s="2"/>
      <c r="S1" s="2"/>
      <c r="T1" s="2"/>
      <c r="U1" s="2"/>
      <c r="V1" s="2"/>
      <c r="W1" s="2"/>
      <c r="X1" s="2"/>
      <c r="Y1" s="2"/>
      <c r="Z1" s="2"/>
    </row>
    <row r="2" spans="1:26" ht="23.25" customHeight="1" x14ac:dyDescent="0.2">
      <c r="A2" s="566"/>
      <c r="B2" s="548"/>
      <c r="C2" s="548"/>
      <c r="D2" s="548"/>
      <c r="E2" s="548"/>
      <c r="F2" s="548"/>
      <c r="G2" s="548"/>
      <c r="H2" s="548"/>
      <c r="I2" s="548"/>
      <c r="J2" s="548"/>
      <c r="K2" s="548"/>
      <c r="L2" s="548"/>
      <c r="M2" s="549"/>
      <c r="N2" s="2"/>
      <c r="O2" s="2"/>
      <c r="P2" s="2"/>
      <c r="Q2" s="2"/>
      <c r="R2" s="2"/>
      <c r="S2" s="2"/>
      <c r="T2" s="2"/>
      <c r="U2" s="2"/>
      <c r="V2" s="2"/>
      <c r="W2" s="2"/>
      <c r="X2" s="2"/>
      <c r="Y2" s="2"/>
      <c r="Z2" s="2"/>
    </row>
    <row r="3" spans="1:26" ht="23.25" customHeight="1" x14ac:dyDescent="0.2">
      <c r="A3" s="567"/>
      <c r="B3" s="568"/>
      <c r="C3" s="568"/>
      <c r="D3" s="568"/>
      <c r="E3" s="568"/>
      <c r="F3" s="568"/>
      <c r="G3" s="568"/>
      <c r="H3" s="568"/>
      <c r="I3" s="568"/>
      <c r="J3" s="568"/>
      <c r="K3" s="568"/>
      <c r="L3" s="568"/>
      <c r="M3" s="569"/>
      <c r="N3" s="2"/>
      <c r="O3" s="2"/>
      <c r="P3" s="2"/>
      <c r="Q3" s="2"/>
      <c r="R3" s="2"/>
      <c r="S3" s="2"/>
      <c r="T3" s="2"/>
      <c r="U3" s="2"/>
      <c r="V3" s="2"/>
      <c r="W3" s="2"/>
      <c r="X3" s="2"/>
      <c r="Y3" s="2"/>
      <c r="Z3" s="2"/>
    </row>
    <row r="4" spans="1:26" ht="9.75" customHeight="1" x14ac:dyDescent="0.2">
      <c r="A4" s="570"/>
      <c r="B4" s="540"/>
      <c r="C4" s="540"/>
      <c r="D4" s="540"/>
      <c r="E4" s="540"/>
      <c r="F4" s="540"/>
      <c r="G4" s="540"/>
      <c r="H4" s="540"/>
      <c r="I4" s="540"/>
      <c r="J4" s="540"/>
      <c r="K4" s="540"/>
      <c r="L4" s="540"/>
      <c r="M4" s="538"/>
      <c r="N4" s="2"/>
      <c r="O4" s="2"/>
      <c r="P4" s="2"/>
      <c r="Q4" s="2"/>
      <c r="R4" s="2"/>
      <c r="S4" s="2"/>
      <c r="T4" s="2"/>
      <c r="U4" s="2"/>
      <c r="V4" s="2"/>
      <c r="W4" s="2"/>
      <c r="X4" s="2"/>
      <c r="Y4" s="2"/>
      <c r="Z4" s="2"/>
    </row>
    <row r="5" spans="1:26" ht="29.25" customHeight="1" x14ac:dyDescent="0.2">
      <c r="A5" s="571" t="s">
        <v>0</v>
      </c>
      <c r="B5" s="562"/>
      <c r="C5" s="562"/>
      <c r="D5" s="562"/>
      <c r="E5" s="562"/>
      <c r="F5" s="562"/>
      <c r="G5" s="562"/>
      <c r="H5" s="562"/>
      <c r="I5" s="562"/>
      <c r="J5" s="562"/>
      <c r="K5" s="562"/>
      <c r="L5" s="562"/>
      <c r="M5" s="563"/>
      <c r="N5" s="2"/>
      <c r="O5" s="2"/>
      <c r="P5" s="2"/>
      <c r="Q5" s="2"/>
      <c r="R5" s="2"/>
      <c r="S5" s="2"/>
      <c r="T5" s="2"/>
      <c r="U5" s="2"/>
      <c r="V5" s="2"/>
      <c r="W5" s="2"/>
      <c r="X5" s="2"/>
      <c r="Y5" s="2"/>
      <c r="Z5" s="2"/>
    </row>
    <row r="6" spans="1:26" ht="24" customHeight="1" x14ac:dyDescent="0.2">
      <c r="A6" s="572" t="s">
        <v>1</v>
      </c>
      <c r="B6" s="573"/>
      <c r="C6" s="573"/>
      <c r="D6" s="573"/>
      <c r="E6" s="573"/>
      <c r="F6" s="573"/>
      <c r="G6" s="573"/>
      <c r="H6" s="573"/>
      <c r="I6" s="573"/>
      <c r="J6" s="573"/>
      <c r="K6" s="573"/>
      <c r="L6" s="573"/>
      <c r="M6" s="574"/>
      <c r="N6" s="2"/>
      <c r="O6" s="2"/>
      <c r="P6" s="2"/>
      <c r="Q6" s="2"/>
      <c r="R6" s="2"/>
      <c r="S6" s="2"/>
      <c r="T6" s="2"/>
      <c r="U6" s="2"/>
      <c r="V6" s="2"/>
      <c r="W6" s="2"/>
      <c r="X6" s="2"/>
      <c r="Y6" s="2"/>
      <c r="Z6" s="2"/>
    </row>
    <row r="7" spans="1:26" ht="56.25" customHeight="1" x14ac:dyDescent="0.2">
      <c r="A7" s="575" t="s">
        <v>2</v>
      </c>
      <c r="B7" s="559"/>
      <c r="C7" s="576"/>
      <c r="D7" s="577" t="s">
        <v>3</v>
      </c>
      <c r="E7" s="559"/>
      <c r="F7" s="559"/>
      <c r="G7" s="559"/>
      <c r="H7" s="559"/>
      <c r="I7" s="559"/>
      <c r="J7" s="559"/>
      <c r="K7" s="559"/>
      <c r="L7" s="559"/>
      <c r="M7" s="560"/>
      <c r="N7" s="2"/>
      <c r="O7" s="2"/>
      <c r="P7" s="2"/>
      <c r="Q7" s="2"/>
      <c r="R7" s="2"/>
      <c r="S7" s="2"/>
      <c r="T7" s="2"/>
      <c r="U7" s="2"/>
      <c r="V7" s="2"/>
      <c r="W7" s="2"/>
      <c r="X7" s="2"/>
      <c r="Y7" s="2"/>
      <c r="Z7" s="2"/>
    </row>
    <row r="8" spans="1:26" ht="34.5" customHeight="1" x14ac:dyDescent="0.2">
      <c r="A8" s="578" t="s">
        <v>4</v>
      </c>
      <c r="B8" s="562"/>
      <c r="C8" s="579"/>
      <c r="D8" s="561" t="s">
        <v>120</v>
      </c>
      <c r="E8" s="562"/>
      <c r="F8" s="562"/>
      <c r="G8" s="562"/>
      <c r="H8" s="562"/>
      <c r="I8" s="562"/>
      <c r="J8" s="563"/>
      <c r="K8" s="3" t="s">
        <v>6</v>
      </c>
      <c r="L8" s="564" t="s">
        <v>115</v>
      </c>
      <c r="M8" s="563"/>
      <c r="N8" s="2"/>
      <c r="O8" s="2"/>
      <c r="P8" s="2"/>
      <c r="Q8" s="2"/>
      <c r="R8" s="2"/>
      <c r="S8" s="2"/>
      <c r="T8" s="2"/>
      <c r="U8" s="2"/>
      <c r="V8" s="2"/>
      <c r="W8" s="2"/>
      <c r="X8" s="2"/>
      <c r="Y8" s="2"/>
      <c r="Z8" s="2"/>
    </row>
    <row r="9" spans="1:26" ht="16.5" customHeight="1" x14ac:dyDescent="0.2">
      <c r="A9" s="580"/>
      <c r="B9" s="581"/>
      <c r="C9" s="581"/>
      <c r="D9" s="581"/>
      <c r="E9" s="581"/>
      <c r="F9" s="581"/>
      <c r="G9" s="581"/>
      <c r="H9" s="581"/>
      <c r="I9" s="581"/>
      <c r="J9" s="581"/>
      <c r="K9" s="581"/>
      <c r="L9" s="581"/>
      <c r="M9" s="582"/>
      <c r="N9" s="2"/>
      <c r="O9" s="2"/>
      <c r="P9" s="2"/>
      <c r="Q9" s="2"/>
      <c r="R9" s="2"/>
      <c r="S9" s="2"/>
      <c r="T9" s="2"/>
      <c r="U9" s="2"/>
      <c r="V9" s="2"/>
      <c r="W9" s="2"/>
      <c r="X9" s="2"/>
      <c r="Y9" s="2"/>
      <c r="Z9" s="2"/>
    </row>
    <row r="10" spans="1:26" ht="25.5" customHeight="1" x14ac:dyDescent="0.2">
      <c r="A10" s="557" t="s">
        <v>8</v>
      </c>
      <c r="B10" s="555"/>
      <c r="C10" s="555"/>
      <c r="D10" s="555"/>
      <c r="E10" s="555"/>
      <c r="F10" s="555"/>
      <c r="G10" s="555"/>
      <c r="H10" s="555"/>
      <c r="I10" s="555"/>
      <c r="J10" s="555"/>
      <c r="K10" s="555"/>
      <c r="L10" s="555"/>
      <c r="M10" s="556"/>
      <c r="N10" s="2"/>
      <c r="O10" s="2"/>
      <c r="P10" s="2"/>
      <c r="Q10" s="2"/>
      <c r="R10" s="583" t="s">
        <v>9</v>
      </c>
      <c r="S10" s="540"/>
      <c r="T10" s="540"/>
      <c r="U10" s="540"/>
      <c r="V10" s="540"/>
      <c r="W10" s="540"/>
      <c r="X10" s="540"/>
      <c r="Y10" s="542"/>
      <c r="Z10" s="2"/>
    </row>
    <row r="11" spans="1:26" ht="54" customHeight="1" x14ac:dyDescent="0.2">
      <c r="A11" s="575" t="s">
        <v>10</v>
      </c>
      <c r="B11" s="559"/>
      <c r="C11" s="576"/>
      <c r="D11" s="819" t="s">
        <v>282</v>
      </c>
      <c r="E11" s="559"/>
      <c r="F11" s="559"/>
      <c r="G11" s="559"/>
      <c r="H11" s="559"/>
      <c r="I11" s="559"/>
      <c r="J11" s="559"/>
      <c r="K11" s="559"/>
      <c r="L11" s="559"/>
      <c r="M11" s="560"/>
      <c r="N11" s="4"/>
      <c r="O11" s="4"/>
      <c r="P11" s="4"/>
      <c r="Q11" s="2"/>
      <c r="R11" s="584" t="s">
        <v>11</v>
      </c>
      <c r="S11" s="5" t="s">
        <v>12</v>
      </c>
      <c r="T11" s="586" t="s">
        <v>13</v>
      </c>
      <c r="U11" s="540"/>
      <c r="V11" s="540"/>
      <c r="W11" s="540"/>
      <c r="X11" s="540"/>
      <c r="Y11" s="6" t="s">
        <v>14</v>
      </c>
      <c r="Z11" s="4"/>
    </row>
    <row r="12" spans="1:26" ht="36.75" customHeight="1" x14ac:dyDescent="0.2">
      <c r="A12" s="591" t="s">
        <v>15</v>
      </c>
      <c r="B12" s="540"/>
      <c r="C12" s="542"/>
      <c r="D12" s="592" t="s">
        <v>16</v>
      </c>
      <c r="E12" s="540"/>
      <c r="F12" s="540"/>
      <c r="G12" s="540"/>
      <c r="H12" s="540"/>
      <c r="I12" s="540"/>
      <c r="J12" s="540"/>
      <c r="K12" s="540"/>
      <c r="L12" s="540"/>
      <c r="M12" s="538"/>
      <c r="N12" s="4"/>
      <c r="O12" s="4"/>
      <c r="P12" s="4"/>
      <c r="Q12" s="2"/>
      <c r="R12" s="585"/>
      <c r="S12" s="7" t="s">
        <v>17</v>
      </c>
      <c r="T12" s="8" t="s">
        <v>18</v>
      </c>
      <c r="U12" s="8" t="s">
        <v>19</v>
      </c>
      <c r="V12" s="8" t="s">
        <v>20</v>
      </c>
      <c r="W12" s="8" t="s">
        <v>21</v>
      </c>
      <c r="X12" s="9" t="s">
        <v>22</v>
      </c>
      <c r="Y12" s="10"/>
      <c r="Z12" s="4"/>
    </row>
    <row r="13" spans="1:26" ht="38.25" customHeight="1" x14ac:dyDescent="0.2">
      <c r="A13" s="591" t="s">
        <v>23</v>
      </c>
      <c r="B13" s="540"/>
      <c r="C13" s="542"/>
      <c r="D13" s="593" t="s">
        <v>20</v>
      </c>
      <c r="E13" s="540"/>
      <c r="F13" s="540"/>
      <c r="G13" s="540"/>
      <c r="H13" s="540"/>
      <c r="I13" s="540"/>
      <c r="J13" s="542"/>
      <c r="K13" s="11" t="s">
        <v>24</v>
      </c>
      <c r="L13" s="587" t="s">
        <v>283</v>
      </c>
      <c r="M13" s="538"/>
      <c r="N13" s="53"/>
      <c r="O13" s="4"/>
      <c r="P13" s="4"/>
      <c r="Q13" s="4"/>
      <c r="R13" s="12" t="s">
        <v>25</v>
      </c>
      <c r="S13" s="13"/>
      <c r="T13" s="14" t="s">
        <v>26</v>
      </c>
      <c r="U13" s="15"/>
      <c r="V13" s="16"/>
      <c r="W13" s="16"/>
      <c r="X13" s="16"/>
      <c r="Y13" s="12" t="s">
        <v>27</v>
      </c>
      <c r="Z13" s="4"/>
    </row>
    <row r="14" spans="1:26" ht="34.5" customHeight="1" x14ac:dyDescent="0.2">
      <c r="A14" s="591" t="s">
        <v>28</v>
      </c>
      <c r="B14" s="540"/>
      <c r="C14" s="542"/>
      <c r="D14" s="594" t="s">
        <v>29</v>
      </c>
      <c r="E14" s="540"/>
      <c r="F14" s="542"/>
      <c r="G14" s="589" t="s">
        <v>30</v>
      </c>
      <c r="H14" s="540"/>
      <c r="I14" s="540"/>
      <c r="J14" s="542"/>
      <c r="K14" s="18" t="s">
        <v>31</v>
      </c>
      <c r="L14" s="588" t="s">
        <v>32</v>
      </c>
      <c r="M14" s="538"/>
      <c r="N14" s="4"/>
      <c r="O14" s="4"/>
      <c r="P14" s="4"/>
      <c r="Q14" s="4"/>
      <c r="R14" s="19" t="s">
        <v>33</v>
      </c>
      <c r="S14" s="16"/>
      <c r="T14" s="20"/>
      <c r="U14" s="21" t="s">
        <v>26</v>
      </c>
      <c r="V14" s="16"/>
      <c r="W14" s="16"/>
      <c r="X14" s="16"/>
      <c r="Y14" s="19" t="s">
        <v>27</v>
      </c>
      <c r="Z14" s="4"/>
    </row>
    <row r="15" spans="1:26" ht="24.75" customHeight="1" x14ac:dyDescent="0.2">
      <c r="A15" s="595" t="s">
        <v>34</v>
      </c>
      <c r="B15" s="545"/>
      <c r="C15" s="596"/>
      <c r="D15" s="590"/>
      <c r="E15" s="540"/>
      <c r="F15" s="540"/>
      <c r="G15" s="540"/>
      <c r="H15" s="540"/>
      <c r="I15" s="540"/>
      <c r="J15" s="540"/>
      <c r="K15" s="540"/>
      <c r="L15" s="540"/>
      <c r="M15" s="538"/>
      <c r="N15" s="4"/>
      <c r="O15" s="4"/>
      <c r="P15" s="4"/>
      <c r="Q15" s="4"/>
      <c r="R15" s="19" t="s">
        <v>35</v>
      </c>
      <c r="S15" s="16"/>
      <c r="T15" s="16"/>
      <c r="U15" s="21" t="s">
        <v>26</v>
      </c>
      <c r="V15" s="21" t="s">
        <v>26</v>
      </c>
      <c r="W15" s="16"/>
      <c r="X15" s="16"/>
      <c r="Y15" s="19" t="s">
        <v>35</v>
      </c>
      <c r="Z15" s="4"/>
    </row>
    <row r="16" spans="1:26" ht="36.75" customHeight="1" x14ac:dyDescent="0.2">
      <c r="A16" s="567"/>
      <c r="B16" s="568"/>
      <c r="C16" s="597"/>
      <c r="D16" s="537" t="s">
        <v>36</v>
      </c>
      <c r="E16" s="540"/>
      <c r="F16" s="542"/>
      <c r="G16" s="543" t="s">
        <v>37</v>
      </c>
      <c r="H16" s="540"/>
      <c r="I16" s="540"/>
      <c r="J16" s="542"/>
      <c r="K16" s="22" t="s">
        <v>38</v>
      </c>
      <c r="L16" s="634" t="s">
        <v>39</v>
      </c>
      <c r="M16" s="538"/>
      <c r="N16" s="4"/>
      <c r="O16" s="4"/>
      <c r="P16" s="4"/>
      <c r="Q16" s="4"/>
      <c r="R16" s="19" t="s">
        <v>40</v>
      </c>
      <c r="S16" s="16"/>
      <c r="T16" s="16"/>
      <c r="U16" s="16"/>
      <c r="V16" s="21" t="s">
        <v>26</v>
      </c>
      <c r="W16" s="21" t="s">
        <v>26</v>
      </c>
      <c r="X16" s="21" t="s">
        <v>26</v>
      </c>
      <c r="Y16" s="19" t="s">
        <v>40</v>
      </c>
      <c r="Z16" s="4"/>
    </row>
    <row r="17" spans="1:26" ht="39.75" customHeight="1" x14ac:dyDescent="0.2">
      <c r="A17" s="595" t="s">
        <v>41</v>
      </c>
      <c r="B17" s="545"/>
      <c r="C17" s="596"/>
      <c r="D17" s="539"/>
      <c r="E17" s="540"/>
      <c r="F17" s="540"/>
      <c r="G17" s="540"/>
      <c r="H17" s="540"/>
      <c r="I17" s="540"/>
      <c r="J17" s="540"/>
      <c r="K17" s="540"/>
      <c r="L17" s="540"/>
      <c r="M17" s="538"/>
      <c r="N17" s="4"/>
      <c r="O17" s="4"/>
      <c r="P17" s="4"/>
      <c r="Q17" s="4"/>
      <c r="R17" s="23" t="s">
        <v>42</v>
      </c>
      <c r="S17" s="24"/>
      <c r="T17" s="24"/>
      <c r="U17" s="24"/>
      <c r="V17" s="24"/>
      <c r="W17" s="25" t="s">
        <v>26</v>
      </c>
      <c r="X17" s="26" t="s">
        <v>26</v>
      </c>
      <c r="Y17" s="23" t="s">
        <v>42</v>
      </c>
      <c r="Z17" s="4"/>
    </row>
    <row r="18" spans="1:26" ht="20.25" customHeight="1" x14ac:dyDescent="0.2">
      <c r="A18" s="566"/>
      <c r="B18" s="548"/>
      <c r="C18" s="610"/>
      <c r="D18" s="27" t="s">
        <v>43</v>
      </c>
      <c r="E18" s="28">
        <v>2023</v>
      </c>
      <c r="F18" s="28">
        <v>2024</v>
      </c>
      <c r="G18" s="28">
        <v>2025</v>
      </c>
      <c r="H18" s="28">
        <v>2026</v>
      </c>
      <c r="I18" s="831" t="s">
        <v>273</v>
      </c>
      <c r="J18" s="545"/>
      <c r="K18" s="545"/>
      <c r="L18" s="545"/>
      <c r="M18" s="546"/>
      <c r="N18" s="818"/>
      <c r="O18" s="4"/>
      <c r="P18" s="4"/>
      <c r="Q18" s="651"/>
      <c r="R18" s="2"/>
      <c r="S18" s="2"/>
      <c r="T18" s="2"/>
      <c r="U18" s="2"/>
      <c r="V18" s="2"/>
      <c r="W18" s="2"/>
      <c r="X18" s="2"/>
      <c r="Y18" s="2"/>
      <c r="Z18" s="4"/>
    </row>
    <row r="19" spans="1:26" ht="20.25" customHeight="1" x14ac:dyDescent="0.2">
      <c r="A19" s="566"/>
      <c r="B19" s="548"/>
      <c r="C19" s="610"/>
      <c r="D19" s="29" t="s">
        <v>44</v>
      </c>
      <c r="E19" s="30" t="s">
        <v>27</v>
      </c>
      <c r="F19" s="30" t="s">
        <v>27</v>
      </c>
      <c r="G19" s="30" t="s">
        <v>27</v>
      </c>
      <c r="H19" s="30" t="s">
        <v>27</v>
      </c>
      <c r="I19" s="548"/>
      <c r="J19" s="548"/>
      <c r="K19" s="548"/>
      <c r="L19" s="548"/>
      <c r="M19" s="549"/>
      <c r="N19" s="566"/>
      <c r="O19" s="2"/>
      <c r="P19" s="2"/>
      <c r="Q19" s="548"/>
      <c r="R19" s="2"/>
      <c r="S19" s="2"/>
      <c r="T19" s="2"/>
      <c r="U19" s="2"/>
      <c r="V19" s="2"/>
      <c r="W19" s="2"/>
      <c r="X19" s="2"/>
      <c r="Y19" s="63"/>
      <c r="Z19" s="2"/>
    </row>
    <row r="20" spans="1:26" ht="18.75" customHeight="1" x14ac:dyDescent="0.2">
      <c r="A20" s="566"/>
      <c r="B20" s="548"/>
      <c r="C20" s="610"/>
      <c r="D20" s="553"/>
      <c r="E20" s="545"/>
      <c r="F20" s="545"/>
      <c r="G20" s="545"/>
      <c r="H20" s="63"/>
      <c r="I20" s="548"/>
      <c r="J20" s="548"/>
      <c r="K20" s="548"/>
      <c r="L20" s="548"/>
      <c r="M20" s="549"/>
      <c r="N20" s="566"/>
      <c r="O20" s="2"/>
      <c r="P20" s="2"/>
      <c r="Q20" s="548"/>
      <c r="R20" s="2"/>
      <c r="S20" s="2"/>
      <c r="T20" s="2"/>
      <c r="U20" s="2"/>
      <c r="V20" s="2"/>
      <c r="W20" s="2"/>
      <c r="X20" s="2"/>
      <c r="Y20" s="2"/>
      <c r="Z20" s="2"/>
    </row>
    <row r="21" spans="1:26" ht="12.75" customHeight="1" x14ac:dyDescent="0.2">
      <c r="A21" s="566"/>
      <c r="B21" s="548"/>
      <c r="C21" s="610"/>
      <c r="D21" s="547"/>
      <c r="E21" s="548"/>
      <c r="F21" s="548"/>
      <c r="G21" s="548"/>
      <c r="H21" s="63"/>
      <c r="I21" s="548"/>
      <c r="J21" s="548"/>
      <c r="K21" s="548"/>
      <c r="L21" s="548"/>
      <c r="M21" s="549"/>
      <c r="N21" s="566"/>
      <c r="O21" s="2"/>
      <c r="P21" s="2"/>
      <c r="Q21" s="548"/>
      <c r="R21" s="2"/>
      <c r="S21" s="2"/>
      <c r="T21" s="2"/>
      <c r="U21" s="2"/>
      <c r="V21" s="2"/>
      <c r="W21" s="2"/>
      <c r="X21" s="2"/>
      <c r="Y21" s="2"/>
      <c r="Z21" s="2"/>
    </row>
    <row r="22" spans="1:26" ht="13.5" customHeight="1" x14ac:dyDescent="0.2">
      <c r="A22" s="601"/>
      <c r="B22" s="551"/>
      <c r="C22" s="602"/>
      <c r="D22" s="550"/>
      <c r="E22" s="551"/>
      <c r="F22" s="551"/>
      <c r="G22" s="551"/>
      <c r="H22" s="251"/>
      <c r="I22" s="551"/>
      <c r="J22" s="551"/>
      <c r="K22" s="551"/>
      <c r="L22" s="551"/>
      <c r="M22" s="552"/>
      <c r="N22" s="566"/>
      <c r="O22" s="2"/>
      <c r="P22" s="2"/>
      <c r="Q22" s="548"/>
      <c r="R22" s="2"/>
      <c r="S22" s="2"/>
      <c r="T22" s="2"/>
      <c r="U22" s="2"/>
      <c r="V22" s="2"/>
      <c r="W22" s="2"/>
      <c r="X22" s="2"/>
      <c r="Y22" s="2"/>
      <c r="Z22" s="2"/>
    </row>
    <row r="23" spans="1:26" ht="9" customHeight="1" x14ac:dyDescent="0.2">
      <c r="A23" s="554"/>
      <c r="B23" s="555"/>
      <c r="C23" s="555"/>
      <c r="D23" s="555"/>
      <c r="E23" s="555"/>
      <c r="F23" s="555"/>
      <c r="G23" s="555"/>
      <c r="H23" s="555"/>
      <c r="I23" s="555"/>
      <c r="J23" s="555"/>
      <c r="K23" s="555"/>
      <c r="L23" s="555"/>
      <c r="M23" s="556"/>
      <c r="N23" s="2"/>
      <c r="O23" s="2"/>
      <c r="P23" s="2"/>
      <c r="Q23" s="2"/>
      <c r="R23" s="2"/>
      <c r="S23" s="2"/>
      <c r="T23" s="2"/>
      <c r="U23" s="2"/>
      <c r="V23" s="2"/>
      <c r="W23" s="2"/>
      <c r="X23" s="2"/>
      <c r="Y23" s="2"/>
      <c r="Z23" s="2"/>
    </row>
    <row r="24" spans="1:26" ht="36" customHeight="1" x14ac:dyDescent="0.2">
      <c r="A24" s="572" t="s">
        <v>45</v>
      </c>
      <c r="B24" s="573"/>
      <c r="C24" s="573"/>
      <c r="D24" s="573"/>
      <c r="E24" s="573"/>
      <c r="F24" s="573"/>
      <c r="G24" s="573"/>
      <c r="H24" s="573"/>
      <c r="I24" s="573"/>
      <c r="J24" s="573"/>
      <c r="K24" s="573"/>
      <c r="L24" s="573"/>
      <c r="M24" s="574"/>
      <c r="N24" s="2"/>
      <c r="O24" s="2"/>
      <c r="P24" s="2"/>
      <c r="Q24" s="2"/>
      <c r="R24" s="2"/>
      <c r="S24" s="2"/>
      <c r="T24" s="651"/>
      <c r="U24" s="548"/>
      <c r="V24" s="2"/>
      <c r="W24" s="2"/>
      <c r="X24" s="2"/>
      <c r="Y24" s="2"/>
      <c r="Z24" s="2"/>
    </row>
    <row r="25" spans="1:26" ht="48" customHeight="1" x14ac:dyDescent="0.2">
      <c r="A25" s="590" t="s">
        <v>284</v>
      </c>
      <c r="B25" s="540"/>
      <c r="C25" s="540"/>
      <c r="D25" s="540"/>
      <c r="E25" s="540"/>
      <c r="F25" s="540"/>
      <c r="G25" s="540"/>
      <c r="H25" s="540"/>
      <c r="I25" s="540"/>
      <c r="J25" s="540"/>
      <c r="K25" s="540"/>
      <c r="L25" s="540"/>
      <c r="M25" s="542"/>
      <c r="N25" s="820"/>
      <c r="O25" s="2"/>
      <c r="P25" s="2"/>
      <c r="Q25" s="2"/>
      <c r="R25" s="2"/>
      <c r="S25" s="2"/>
      <c r="T25" s="2"/>
      <c r="U25" s="2"/>
      <c r="V25" s="2"/>
      <c r="W25" s="2"/>
      <c r="X25" s="2"/>
      <c r="Y25" s="2"/>
      <c r="Z25" s="2"/>
    </row>
    <row r="26" spans="1:26" ht="139.5" customHeight="1" x14ac:dyDescent="0.2">
      <c r="A26" s="591" t="s">
        <v>46</v>
      </c>
      <c r="B26" s="540"/>
      <c r="C26" s="542"/>
      <c r="D26" s="620" t="s">
        <v>285</v>
      </c>
      <c r="E26" s="540"/>
      <c r="F26" s="540"/>
      <c r="G26" s="540"/>
      <c r="H26" s="540"/>
      <c r="I26" s="540"/>
      <c r="J26" s="540"/>
      <c r="K26" s="540"/>
      <c r="L26" s="540"/>
      <c r="M26" s="538"/>
      <c r="N26" s="548"/>
      <c r="O26" s="2"/>
      <c r="P26" s="2"/>
      <c r="Q26" s="2"/>
      <c r="R26" s="2"/>
      <c r="S26" s="56"/>
      <c r="T26" s="2"/>
      <c r="U26" s="2"/>
      <c r="V26" s="2"/>
      <c r="W26" s="4"/>
      <c r="X26" s="4"/>
      <c r="Y26" s="2"/>
      <c r="Z26" s="2"/>
    </row>
    <row r="27" spans="1:26" ht="48" customHeight="1" x14ac:dyDescent="0.2">
      <c r="A27" s="591" t="s">
        <v>47</v>
      </c>
      <c r="B27" s="540"/>
      <c r="C27" s="542"/>
      <c r="D27" s="621" t="s">
        <v>158</v>
      </c>
      <c r="E27" s="545"/>
      <c r="F27" s="545"/>
      <c r="G27" s="545"/>
      <c r="H27" s="545"/>
      <c r="I27" s="545"/>
      <c r="J27" s="596"/>
      <c r="K27" s="32" t="s">
        <v>49</v>
      </c>
      <c r="L27" s="621" t="s">
        <v>48</v>
      </c>
      <c r="M27" s="546"/>
      <c r="N27" s="53"/>
      <c r="O27" s="4"/>
      <c r="P27" s="4"/>
      <c r="Q27" s="4"/>
      <c r="R27" s="4"/>
      <c r="S27" s="56"/>
      <c r="T27" s="4"/>
      <c r="U27" s="4"/>
      <c r="V27" s="4"/>
      <c r="W27" s="4"/>
      <c r="X27" s="4"/>
      <c r="Y27" s="4"/>
      <c r="Z27" s="4"/>
    </row>
    <row r="28" spans="1:26" ht="33.75" customHeight="1" x14ac:dyDescent="0.2">
      <c r="A28" s="598" t="s">
        <v>50</v>
      </c>
      <c r="B28" s="599"/>
      <c r="C28" s="600"/>
      <c r="D28" s="619" t="s">
        <v>51</v>
      </c>
      <c r="E28" s="540"/>
      <c r="F28" s="542"/>
      <c r="G28" s="619" t="s">
        <v>52</v>
      </c>
      <c r="H28" s="540"/>
      <c r="I28" s="540"/>
      <c r="J28" s="540"/>
      <c r="K28" s="542"/>
      <c r="L28" s="619" t="s">
        <v>53</v>
      </c>
      <c r="M28" s="538"/>
      <c r="N28" s="4"/>
      <c r="O28" s="4"/>
      <c r="P28" s="4"/>
      <c r="Q28" s="4"/>
      <c r="R28" s="4"/>
      <c r="S28" s="56"/>
      <c r="T28" s="4"/>
      <c r="U28" s="4"/>
      <c r="V28" s="4"/>
      <c r="W28" s="4"/>
      <c r="X28" s="4"/>
      <c r="Y28" s="4"/>
      <c r="Z28" s="4"/>
    </row>
    <row r="29" spans="1:26" ht="33.75" customHeight="1" x14ac:dyDescent="0.2">
      <c r="A29" s="601"/>
      <c r="B29" s="551"/>
      <c r="C29" s="602"/>
      <c r="D29" s="822" t="s">
        <v>242</v>
      </c>
      <c r="E29" s="540"/>
      <c r="F29" s="542"/>
      <c r="G29" s="686" t="s">
        <v>243</v>
      </c>
      <c r="H29" s="540"/>
      <c r="I29" s="540"/>
      <c r="J29" s="540"/>
      <c r="K29" s="542"/>
      <c r="L29" s="603" t="s">
        <v>244</v>
      </c>
      <c r="M29" s="542"/>
      <c r="N29" s="2"/>
      <c r="O29" s="2"/>
      <c r="P29" s="2"/>
      <c r="Q29" s="2"/>
      <c r="R29" s="2"/>
      <c r="S29" s="56"/>
      <c r="T29" s="2"/>
      <c r="U29" s="2"/>
      <c r="V29" s="2"/>
      <c r="W29" s="4"/>
      <c r="X29" s="4"/>
      <c r="Y29" s="2"/>
      <c r="Z29" s="2"/>
    </row>
    <row r="30" spans="1:26" ht="15" customHeight="1" x14ac:dyDescent="0.2">
      <c r="A30" s="1"/>
      <c r="B30" s="4"/>
      <c r="C30" s="4"/>
      <c r="D30" s="4"/>
      <c r="E30" s="4"/>
      <c r="F30" s="4"/>
      <c r="G30" s="4"/>
      <c r="H30" s="4"/>
      <c r="I30" s="4"/>
      <c r="J30" s="4"/>
      <c r="K30" s="4"/>
      <c r="L30" s="4"/>
      <c r="M30" s="33"/>
      <c r="N30" s="2"/>
      <c r="O30" s="2"/>
      <c r="P30" s="2"/>
      <c r="Q30" s="2"/>
      <c r="R30" s="2"/>
      <c r="S30" s="56"/>
      <c r="T30" s="2"/>
      <c r="U30" s="2"/>
      <c r="V30" s="2"/>
      <c r="W30" s="4"/>
      <c r="X30" s="4"/>
      <c r="Y30" s="2"/>
      <c r="Z30" s="2"/>
    </row>
    <row r="31" spans="1:26" ht="25.5" customHeight="1" x14ac:dyDescent="0.2">
      <c r="A31" s="591" t="s">
        <v>55</v>
      </c>
      <c r="B31" s="540"/>
      <c r="C31" s="540"/>
      <c r="D31" s="540"/>
      <c r="E31" s="540"/>
      <c r="F31" s="540"/>
      <c r="G31" s="540"/>
      <c r="H31" s="540"/>
      <c r="I31" s="540"/>
      <c r="J31" s="540"/>
      <c r="K31" s="540"/>
      <c r="L31" s="540"/>
      <c r="M31" s="538"/>
      <c r="N31" s="4"/>
      <c r="O31" s="4"/>
      <c r="P31" s="4"/>
      <c r="Q31" s="4"/>
      <c r="R31" s="4"/>
      <c r="S31" s="56"/>
      <c r="T31" s="2"/>
      <c r="U31" s="2"/>
      <c r="V31" s="2"/>
      <c r="W31" s="4"/>
      <c r="X31" s="4"/>
      <c r="Y31" s="4"/>
      <c r="Z31" s="4"/>
    </row>
    <row r="32" spans="1:26" ht="22.5" customHeight="1" x14ac:dyDescent="0.2">
      <c r="A32" s="591" t="s">
        <v>56</v>
      </c>
      <c r="B32" s="540"/>
      <c r="C32" s="540"/>
      <c r="D32" s="540"/>
      <c r="E32" s="540"/>
      <c r="F32" s="542"/>
      <c r="G32" s="623" t="s">
        <v>57</v>
      </c>
      <c r="H32" s="545"/>
      <c r="I32" s="545"/>
      <c r="J32" s="545"/>
      <c r="K32" s="545"/>
      <c r="L32" s="545"/>
      <c r="M32" s="546"/>
      <c r="N32" s="2"/>
      <c r="O32" s="2"/>
      <c r="P32" s="2"/>
      <c r="Q32" s="2"/>
      <c r="R32" s="2"/>
      <c r="S32" s="2"/>
      <c r="T32" s="2"/>
      <c r="U32" s="2"/>
      <c r="V32" s="2"/>
      <c r="W32" s="2"/>
      <c r="X32" s="2"/>
      <c r="Y32" s="2"/>
      <c r="Z32" s="2"/>
    </row>
    <row r="33" spans="1:26" ht="38.25" customHeight="1" x14ac:dyDescent="0.2">
      <c r="A33" s="34" t="s">
        <v>58</v>
      </c>
      <c r="B33" s="35" t="s">
        <v>59</v>
      </c>
      <c r="C33" s="36" t="s">
        <v>264</v>
      </c>
      <c r="D33" s="36" t="s">
        <v>265</v>
      </c>
      <c r="E33" s="36" t="s">
        <v>247</v>
      </c>
      <c r="F33" s="37" t="s">
        <v>63</v>
      </c>
      <c r="G33" s="624"/>
      <c r="H33" s="568"/>
      <c r="I33" s="568"/>
      <c r="J33" s="568"/>
      <c r="K33" s="568"/>
      <c r="L33" s="568"/>
      <c r="M33" s="569"/>
      <c r="N33" s="2"/>
      <c r="O33" s="2"/>
      <c r="P33" s="2"/>
      <c r="Q33" s="2"/>
      <c r="R33" s="2"/>
      <c r="S33" s="675"/>
      <c r="T33" s="548"/>
      <c r="U33" s="548"/>
      <c r="V33" s="548"/>
      <c r="W33" s="548"/>
      <c r="X33" s="548"/>
      <c r="Y33" s="2"/>
      <c r="Z33" s="2"/>
    </row>
    <row r="34" spans="1:26" ht="22.5" customHeight="1" x14ac:dyDescent="0.2">
      <c r="A34" s="259" t="s">
        <v>211</v>
      </c>
      <c r="B34" s="39">
        <v>0.9</v>
      </c>
      <c r="C34" s="260">
        <v>59</v>
      </c>
      <c r="D34" s="260">
        <v>70</v>
      </c>
      <c r="E34" s="259"/>
      <c r="F34" s="261">
        <f t="shared" ref="F34:F45" si="0">C34/D34</f>
        <v>0.84285714285714286</v>
      </c>
      <c r="G34" s="823"/>
      <c r="H34" s="548"/>
      <c r="I34" s="548"/>
      <c r="J34" s="548"/>
      <c r="K34" s="548"/>
      <c r="L34" s="548"/>
      <c r="M34" s="549"/>
      <c r="N34" s="2"/>
      <c r="O34" s="2"/>
      <c r="P34" s="2"/>
      <c r="Q34" s="2"/>
      <c r="R34" s="2"/>
      <c r="S34" s="91"/>
      <c r="T34" s="91"/>
      <c r="U34" s="91"/>
      <c r="V34" s="91"/>
      <c r="W34" s="91"/>
      <c r="X34" s="91"/>
      <c r="Y34" s="2"/>
      <c r="Z34" s="2"/>
    </row>
    <row r="35" spans="1:26" ht="22.5" customHeight="1" x14ac:dyDescent="0.2">
      <c r="A35" s="259" t="s">
        <v>212</v>
      </c>
      <c r="B35" s="39">
        <v>0.9</v>
      </c>
      <c r="C35" s="260">
        <v>113</v>
      </c>
      <c r="D35" s="260">
        <v>115</v>
      </c>
      <c r="E35" s="259"/>
      <c r="F35" s="261">
        <f t="shared" si="0"/>
        <v>0.9826086956521739</v>
      </c>
      <c r="G35" s="548"/>
      <c r="H35" s="548"/>
      <c r="I35" s="548"/>
      <c r="J35" s="548"/>
      <c r="K35" s="548"/>
      <c r="L35" s="548"/>
      <c r="M35" s="549"/>
      <c r="N35" s="2"/>
      <c r="O35" s="2"/>
      <c r="P35" s="2"/>
      <c r="Q35" s="2"/>
      <c r="R35" s="2"/>
      <c r="S35" s="2"/>
      <c r="T35" s="2"/>
      <c r="U35" s="2"/>
      <c r="V35" s="2"/>
      <c r="W35" s="2"/>
      <c r="X35" s="2"/>
      <c r="Y35" s="2"/>
      <c r="Z35" s="2"/>
    </row>
    <row r="36" spans="1:26" ht="22.5" customHeight="1" x14ac:dyDescent="0.2">
      <c r="A36" s="259" t="s">
        <v>213</v>
      </c>
      <c r="B36" s="39">
        <v>0.9</v>
      </c>
      <c r="C36" s="260">
        <v>65</v>
      </c>
      <c r="D36" s="260">
        <v>83</v>
      </c>
      <c r="E36" s="259"/>
      <c r="F36" s="261">
        <f t="shared" si="0"/>
        <v>0.7831325301204819</v>
      </c>
      <c r="G36" s="548"/>
      <c r="H36" s="548"/>
      <c r="I36" s="548"/>
      <c r="J36" s="548"/>
      <c r="K36" s="548"/>
      <c r="L36" s="548"/>
      <c r="M36" s="549"/>
      <c r="N36" s="2"/>
      <c r="O36" s="2"/>
      <c r="P36" s="2"/>
      <c r="Q36" s="2"/>
      <c r="R36" s="2"/>
      <c r="S36" s="2"/>
      <c r="T36" s="2"/>
      <c r="U36" s="2"/>
      <c r="V36" s="2"/>
      <c r="W36" s="2"/>
      <c r="X36" s="2"/>
      <c r="Y36" s="2"/>
      <c r="Z36" s="2"/>
    </row>
    <row r="37" spans="1:26" ht="22.5" customHeight="1" x14ac:dyDescent="0.2">
      <c r="A37" s="259" t="s">
        <v>214</v>
      </c>
      <c r="B37" s="39">
        <v>0.9</v>
      </c>
      <c r="C37" s="260">
        <v>58</v>
      </c>
      <c r="D37" s="260">
        <v>68</v>
      </c>
      <c r="E37" s="259"/>
      <c r="F37" s="262">
        <f t="shared" si="0"/>
        <v>0.8529411764705882</v>
      </c>
      <c r="G37" s="548"/>
      <c r="H37" s="548"/>
      <c r="I37" s="548"/>
      <c r="J37" s="548"/>
      <c r="K37" s="548"/>
      <c r="L37" s="548"/>
      <c r="M37" s="549"/>
      <c r="N37" s="2"/>
      <c r="O37" s="2"/>
      <c r="P37" s="2"/>
      <c r="Q37" s="2"/>
      <c r="R37" s="2"/>
      <c r="S37" s="2"/>
      <c r="T37" s="2"/>
      <c r="U37" s="2"/>
      <c r="V37" s="2"/>
      <c r="W37" s="2"/>
      <c r="X37" s="2"/>
      <c r="Y37" s="2"/>
      <c r="Z37" s="2"/>
    </row>
    <row r="38" spans="1:26" ht="22.5" customHeight="1" x14ac:dyDescent="0.2">
      <c r="A38" s="259" t="s">
        <v>215</v>
      </c>
      <c r="B38" s="39">
        <v>0.9</v>
      </c>
      <c r="C38" s="260">
        <v>51</v>
      </c>
      <c r="D38" s="260">
        <v>70</v>
      </c>
      <c r="E38" s="259"/>
      <c r="F38" s="262">
        <f t="shared" si="0"/>
        <v>0.72857142857142854</v>
      </c>
      <c r="G38" s="548"/>
      <c r="H38" s="548"/>
      <c r="I38" s="548"/>
      <c r="J38" s="548"/>
      <c r="K38" s="548"/>
      <c r="L38" s="548"/>
      <c r="M38" s="549"/>
      <c r="N38" s="2"/>
      <c r="O38" s="2"/>
      <c r="P38" s="2"/>
      <c r="Q38" s="2"/>
      <c r="R38" s="2"/>
      <c r="S38" s="2"/>
      <c r="T38" s="2"/>
      <c r="U38" s="2"/>
      <c r="V38" s="2"/>
      <c r="W38" s="2"/>
      <c r="X38" s="2"/>
      <c r="Y38" s="2"/>
      <c r="Z38" s="2"/>
    </row>
    <row r="39" spans="1:26" ht="22.5" customHeight="1" x14ac:dyDescent="0.2">
      <c r="A39" s="259" t="s">
        <v>216</v>
      </c>
      <c r="B39" s="39">
        <v>0.9</v>
      </c>
      <c r="C39" s="260">
        <v>70</v>
      </c>
      <c r="D39" s="260">
        <v>71</v>
      </c>
      <c r="E39" s="259"/>
      <c r="F39" s="262">
        <f t="shared" si="0"/>
        <v>0.9859154929577465</v>
      </c>
      <c r="G39" s="548"/>
      <c r="H39" s="548"/>
      <c r="I39" s="548"/>
      <c r="J39" s="548"/>
      <c r="K39" s="548"/>
      <c r="L39" s="548"/>
      <c r="M39" s="549"/>
      <c r="N39" s="2"/>
      <c r="O39" s="2"/>
      <c r="P39" s="2"/>
      <c r="Q39" s="2"/>
      <c r="R39" s="2"/>
      <c r="S39" s="2"/>
      <c r="T39" s="2"/>
      <c r="U39" s="2"/>
      <c r="V39" s="2"/>
      <c r="W39" s="2"/>
      <c r="X39" s="2"/>
      <c r="Y39" s="2"/>
      <c r="Z39" s="2"/>
    </row>
    <row r="40" spans="1:26" ht="22.5" customHeight="1" x14ac:dyDescent="0.2">
      <c r="A40" s="263" t="s">
        <v>217</v>
      </c>
      <c r="B40" s="39">
        <v>0.9</v>
      </c>
      <c r="C40" s="260">
        <v>116</v>
      </c>
      <c r="D40" s="260">
        <v>135</v>
      </c>
      <c r="E40" s="259"/>
      <c r="F40" s="262">
        <f t="shared" si="0"/>
        <v>0.85925925925925928</v>
      </c>
      <c r="G40" s="548"/>
      <c r="H40" s="548"/>
      <c r="I40" s="548"/>
      <c r="J40" s="548"/>
      <c r="K40" s="548"/>
      <c r="L40" s="548"/>
      <c r="M40" s="549"/>
      <c r="N40" s="2"/>
      <c r="O40" s="2"/>
      <c r="P40" s="2"/>
      <c r="Q40" s="2"/>
      <c r="R40" s="2"/>
      <c r="S40" s="2"/>
      <c r="T40" s="2"/>
      <c r="U40" s="2"/>
      <c r="V40" s="2"/>
      <c r="W40" s="2"/>
      <c r="X40" s="2"/>
      <c r="Y40" s="2"/>
      <c r="Z40" s="2"/>
    </row>
    <row r="41" spans="1:26" ht="22.5" customHeight="1" x14ac:dyDescent="0.2">
      <c r="A41" s="263" t="s">
        <v>286</v>
      </c>
      <c r="B41" s="39">
        <v>0.9</v>
      </c>
      <c r="C41" s="260">
        <v>82</v>
      </c>
      <c r="D41" s="260">
        <v>92</v>
      </c>
      <c r="E41" s="259"/>
      <c r="F41" s="262">
        <f t="shared" si="0"/>
        <v>0.89130434782608692</v>
      </c>
      <c r="G41" s="548"/>
      <c r="H41" s="548"/>
      <c r="I41" s="548"/>
      <c r="J41" s="548"/>
      <c r="K41" s="548"/>
      <c r="L41" s="548"/>
      <c r="M41" s="549"/>
      <c r="N41" s="2"/>
      <c r="O41" s="2"/>
      <c r="P41" s="2"/>
      <c r="Q41" s="2"/>
      <c r="R41" s="2"/>
      <c r="S41" s="2"/>
      <c r="T41" s="2"/>
      <c r="U41" s="2"/>
      <c r="V41" s="2"/>
      <c r="W41" s="2"/>
      <c r="X41" s="2"/>
      <c r="Y41" s="2"/>
      <c r="Z41" s="2"/>
    </row>
    <row r="42" spans="1:26" ht="27.75" customHeight="1" x14ac:dyDescent="0.2">
      <c r="A42" s="263" t="s">
        <v>219</v>
      </c>
      <c r="B42" s="39">
        <v>0.9</v>
      </c>
      <c r="C42" s="260">
        <v>62</v>
      </c>
      <c r="D42" s="260">
        <v>96</v>
      </c>
      <c r="E42" s="259"/>
      <c r="F42" s="262">
        <f t="shared" si="0"/>
        <v>0.64583333333333337</v>
      </c>
      <c r="G42" s="548"/>
      <c r="H42" s="548"/>
      <c r="I42" s="548"/>
      <c r="J42" s="548"/>
      <c r="K42" s="548"/>
      <c r="L42" s="548"/>
      <c r="M42" s="549"/>
      <c r="N42" s="2"/>
      <c r="O42" s="2"/>
      <c r="P42" s="2"/>
      <c r="Q42" s="2"/>
      <c r="R42" s="2"/>
      <c r="S42" s="2"/>
      <c r="T42" s="2"/>
      <c r="U42" s="2"/>
      <c r="V42" s="2"/>
      <c r="W42" s="2"/>
      <c r="X42" s="2"/>
      <c r="Y42" s="2"/>
      <c r="Z42" s="2"/>
    </row>
    <row r="43" spans="1:26" ht="22.5" customHeight="1" x14ac:dyDescent="0.2">
      <c r="A43" s="263" t="s">
        <v>220</v>
      </c>
      <c r="B43" s="39">
        <v>0.9</v>
      </c>
      <c r="C43" s="260">
        <v>46</v>
      </c>
      <c r="D43" s="260">
        <v>69</v>
      </c>
      <c r="E43" s="259"/>
      <c r="F43" s="262">
        <f t="shared" si="0"/>
        <v>0.66666666666666663</v>
      </c>
      <c r="G43" s="548"/>
      <c r="H43" s="548"/>
      <c r="I43" s="548"/>
      <c r="J43" s="548"/>
      <c r="K43" s="548"/>
      <c r="L43" s="548"/>
      <c r="M43" s="549"/>
      <c r="N43" s="2"/>
      <c r="O43" s="2"/>
      <c r="P43" s="2"/>
      <c r="Q43" s="2"/>
      <c r="R43" s="2"/>
      <c r="S43" s="2"/>
      <c r="T43" s="2"/>
      <c r="U43" s="2"/>
      <c r="V43" s="2"/>
      <c r="W43" s="2"/>
      <c r="X43" s="2"/>
      <c r="Y43" s="2"/>
      <c r="Z43" s="2"/>
    </row>
    <row r="44" spans="1:26" ht="22.5" customHeight="1" x14ac:dyDescent="0.2">
      <c r="A44" s="263" t="s">
        <v>221</v>
      </c>
      <c r="B44" s="39">
        <v>0.9</v>
      </c>
      <c r="C44" s="260">
        <v>63</v>
      </c>
      <c r="D44" s="260">
        <v>80</v>
      </c>
      <c r="E44" s="259"/>
      <c r="F44" s="262">
        <f t="shared" si="0"/>
        <v>0.78749999999999998</v>
      </c>
      <c r="G44" s="548"/>
      <c r="H44" s="548"/>
      <c r="I44" s="548"/>
      <c r="J44" s="548"/>
      <c r="K44" s="548"/>
      <c r="L44" s="548"/>
      <c r="M44" s="549"/>
      <c r="N44" s="2"/>
      <c r="O44" s="2"/>
      <c r="P44" s="2"/>
      <c r="Q44" s="2"/>
      <c r="R44" s="2"/>
      <c r="S44" s="2"/>
      <c r="T44" s="2"/>
      <c r="U44" s="2"/>
      <c r="V44" s="2"/>
      <c r="W44" s="2"/>
      <c r="X44" s="2"/>
      <c r="Y44" s="2"/>
      <c r="Z44" s="2"/>
    </row>
    <row r="45" spans="1:26" ht="22.5" customHeight="1" x14ac:dyDescent="0.2">
      <c r="A45" s="263" t="s">
        <v>222</v>
      </c>
      <c r="B45" s="39">
        <v>0.9</v>
      </c>
      <c r="C45" s="260">
        <v>76</v>
      </c>
      <c r="D45" s="260">
        <v>80</v>
      </c>
      <c r="E45" s="259"/>
      <c r="F45" s="262">
        <f t="shared" si="0"/>
        <v>0.95</v>
      </c>
      <c r="G45" s="548"/>
      <c r="H45" s="548"/>
      <c r="I45" s="548"/>
      <c r="J45" s="548"/>
      <c r="K45" s="548"/>
      <c r="L45" s="548"/>
      <c r="M45" s="549"/>
      <c r="N45" s="2"/>
      <c r="O45" s="2"/>
      <c r="P45" s="2"/>
      <c r="Q45" s="2"/>
      <c r="R45" s="2"/>
      <c r="S45" s="2"/>
      <c r="T45" s="2"/>
      <c r="U45" s="2"/>
      <c r="V45" s="2"/>
      <c r="W45" s="2"/>
      <c r="X45" s="2"/>
      <c r="Y45" s="2"/>
      <c r="Z45" s="2"/>
    </row>
    <row r="46" spans="1:26" ht="37.5" customHeight="1" x14ac:dyDescent="0.2">
      <c r="A46" s="38" t="s">
        <v>68</v>
      </c>
      <c r="B46" s="39">
        <f>AVERAGE(B34:B37)</f>
        <v>0.9</v>
      </c>
      <c r="C46" s="260">
        <f t="shared" ref="C46:E46" si="1">SUM(C34:C37)</f>
        <v>295</v>
      </c>
      <c r="D46" s="260">
        <f t="shared" si="1"/>
        <v>336</v>
      </c>
      <c r="E46" s="259">
        <f t="shared" si="1"/>
        <v>0</v>
      </c>
      <c r="F46" s="264">
        <f>AVERAGE(F34:F45)</f>
        <v>0.83138250614290887</v>
      </c>
      <c r="G46" s="548"/>
      <c r="H46" s="548"/>
      <c r="I46" s="548"/>
      <c r="J46" s="548"/>
      <c r="K46" s="548"/>
      <c r="L46" s="548"/>
      <c r="M46" s="549"/>
      <c r="N46" s="2"/>
      <c r="O46" s="2"/>
      <c r="P46" s="2"/>
      <c r="Q46" s="2"/>
      <c r="R46" s="2"/>
      <c r="S46" s="2"/>
      <c r="T46" s="2"/>
      <c r="U46" s="2"/>
      <c r="V46" s="2"/>
      <c r="W46" s="2"/>
      <c r="X46" s="2"/>
      <c r="Y46" s="2"/>
      <c r="Z46" s="2"/>
    </row>
    <row r="47" spans="1:26" ht="9" customHeight="1" x14ac:dyDescent="0.2">
      <c r="A47" s="63"/>
      <c r="B47" s="2"/>
      <c r="C47" s="2"/>
      <c r="D47" s="2"/>
      <c r="E47" s="2"/>
      <c r="F47" s="2"/>
      <c r="G47" s="568"/>
      <c r="H47" s="568"/>
      <c r="I47" s="568"/>
      <c r="J47" s="568"/>
      <c r="K47" s="568"/>
      <c r="L47" s="568"/>
      <c r="M47" s="569"/>
      <c r="N47" s="2"/>
      <c r="O47" s="2"/>
      <c r="P47" s="2"/>
      <c r="Q47" s="2"/>
      <c r="R47" s="2"/>
      <c r="S47" s="2"/>
      <c r="T47" s="2"/>
      <c r="U47" s="2"/>
      <c r="V47" s="2"/>
      <c r="W47" s="2"/>
      <c r="X47" s="2"/>
      <c r="Y47" s="2"/>
      <c r="Z47" s="2"/>
    </row>
    <row r="48" spans="1:26" ht="36" customHeight="1" x14ac:dyDescent="0.2">
      <c r="A48" s="591" t="s">
        <v>69</v>
      </c>
      <c r="B48" s="540"/>
      <c r="C48" s="540"/>
      <c r="D48" s="540"/>
      <c r="E48" s="540"/>
      <c r="F48" s="540"/>
      <c r="G48" s="540"/>
      <c r="H48" s="540"/>
      <c r="I48" s="540"/>
      <c r="J48" s="540"/>
      <c r="K48" s="540"/>
      <c r="L48" s="540"/>
      <c r="M48" s="538"/>
      <c r="N48" s="2"/>
      <c r="O48" s="2"/>
      <c r="P48" s="2"/>
      <c r="Q48" s="2"/>
      <c r="R48" s="2"/>
      <c r="S48" s="2"/>
      <c r="T48" s="2"/>
      <c r="U48" s="2"/>
      <c r="V48" s="2"/>
      <c r="W48" s="2"/>
      <c r="X48" s="2"/>
      <c r="Y48" s="2"/>
      <c r="Z48" s="2"/>
    </row>
    <row r="49" spans="1:26" ht="409.5" customHeight="1" x14ac:dyDescent="0.2">
      <c r="A49" s="824" t="s">
        <v>287</v>
      </c>
      <c r="B49" s="545"/>
      <c r="C49" s="545"/>
      <c r="D49" s="545"/>
      <c r="E49" s="545"/>
      <c r="F49" s="545"/>
      <c r="G49" s="545"/>
      <c r="H49" s="545"/>
      <c r="I49" s="545"/>
      <c r="J49" s="545"/>
      <c r="K49" s="545"/>
      <c r="L49" s="545"/>
      <c r="M49" s="546"/>
      <c r="N49" s="2"/>
      <c r="O49" s="2"/>
      <c r="P49" s="2"/>
      <c r="Q49" s="2"/>
      <c r="R49" s="2"/>
      <c r="S49" s="2"/>
      <c r="T49" s="2"/>
      <c r="U49" s="2"/>
      <c r="V49" s="2"/>
      <c r="W49" s="2"/>
      <c r="X49" s="2"/>
      <c r="Y49" s="2"/>
      <c r="Z49" s="2"/>
    </row>
    <row r="50" spans="1:26" ht="31.5" customHeight="1" x14ac:dyDescent="0.2">
      <c r="A50" s="641" t="s">
        <v>70</v>
      </c>
      <c r="B50" s="545"/>
      <c r="C50" s="596"/>
      <c r="D50" s="642" t="s">
        <v>71</v>
      </c>
      <c r="E50" s="545"/>
      <c r="F50" s="596"/>
      <c r="G50" s="643" t="s">
        <v>72</v>
      </c>
      <c r="H50" s="545"/>
      <c r="I50" s="545"/>
      <c r="J50" s="596"/>
      <c r="K50" s="644" t="s">
        <v>73</v>
      </c>
      <c r="L50" s="640"/>
      <c r="M50" s="546"/>
      <c r="N50" s="2"/>
      <c r="O50" s="2"/>
      <c r="P50" s="2"/>
      <c r="Q50" s="2"/>
      <c r="R50" s="2"/>
      <c r="S50" s="2"/>
      <c r="T50" s="2"/>
      <c r="U50" s="2"/>
      <c r="V50" s="2"/>
      <c r="W50" s="2"/>
      <c r="X50" s="2"/>
      <c r="Y50" s="2"/>
      <c r="Z50" s="2"/>
    </row>
    <row r="51" spans="1:26" ht="31.5" customHeight="1" x14ac:dyDescent="0.2">
      <c r="A51" s="567"/>
      <c r="B51" s="568"/>
      <c r="C51" s="597"/>
      <c r="D51" s="611"/>
      <c r="E51" s="568"/>
      <c r="F51" s="597"/>
      <c r="G51" s="611"/>
      <c r="H51" s="568"/>
      <c r="I51" s="568"/>
      <c r="J51" s="597"/>
      <c r="K51" s="622"/>
      <c r="L51" s="611"/>
      <c r="M51" s="569"/>
      <c r="N51" s="2"/>
      <c r="O51" s="2"/>
      <c r="P51" s="2"/>
      <c r="Q51" s="2"/>
      <c r="R51" s="2"/>
      <c r="S51" s="2"/>
      <c r="T51" s="2"/>
      <c r="U51" s="2"/>
      <c r="V51" s="2"/>
      <c r="W51" s="2"/>
      <c r="X51" s="2"/>
      <c r="Y51" s="2"/>
      <c r="Z51" s="2"/>
    </row>
    <row r="52" spans="1:26" ht="57" customHeight="1" x14ac:dyDescent="0.2">
      <c r="A52" s="628" t="s">
        <v>74</v>
      </c>
      <c r="B52" s="540"/>
      <c r="C52" s="540"/>
      <c r="D52" s="593" t="s">
        <v>279</v>
      </c>
      <c r="E52" s="540"/>
      <c r="F52" s="540"/>
      <c r="G52" s="540"/>
      <c r="H52" s="540"/>
      <c r="I52" s="540"/>
      <c r="J52" s="542"/>
      <c r="K52" s="245" t="s">
        <v>75</v>
      </c>
      <c r="L52" s="836" t="s">
        <v>279</v>
      </c>
      <c r="M52" s="538"/>
      <c r="N52" s="2"/>
      <c r="O52" s="2"/>
      <c r="P52" s="2"/>
      <c r="Q52" s="2"/>
      <c r="R52" s="2"/>
      <c r="S52" s="2"/>
      <c r="T52" s="2"/>
      <c r="U52" s="2"/>
      <c r="V52" s="2"/>
      <c r="W52" s="2"/>
      <c r="X52" s="2"/>
      <c r="Y52" s="2"/>
      <c r="Z52" s="2"/>
    </row>
    <row r="53" spans="1:26" ht="57.75" customHeight="1" x14ac:dyDescent="0.2">
      <c r="A53" s="604" t="s">
        <v>77</v>
      </c>
      <c r="B53" s="562"/>
      <c r="C53" s="562"/>
      <c r="D53" s="564" t="s">
        <v>188</v>
      </c>
      <c r="E53" s="562"/>
      <c r="F53" s="562"/>
      <c r="G53" s="562"/>
      <c r="H53" s="562"/>
      <c r="I53" s="562"/>
      <c r="J53" s="579"/>
      <c r="K53" s="246" t="s">
        <v>78</v>
      </c>
      <c r="L53" s="825"/>
      <c r="M53" s="563"/>
      <c r="N53" s="4"/>
      <c r="O53" s="4"/>
      <c r="P53" s="4"/>
      <c r="Q53" s="4"/>
      <c r="R53" s="4"/>
      <c r="S53" s="4"/>
      <c r="T53" s="4"/>
      <c r="U53" s="4"/>
      <c r="V53" s="4"/>
      <c r="W53" s="4"/>
      <c r="X53" s="4"/>
      <c r="Y53" s="4"/>
      <c r="Z53" s="4"/>
    </row>
    <row r="54" spans="1:26" ht="35.25" customHeight="1" x14ac:dyDescent="0.2">
      <c r="A54" s="720" t="s">
        <v>79</v>
      </c>
      <c r="B54" s="562"/>
      <c r="C54" s="562"/>
      <c r="D54" s="562"/>
      <c r="E54" s="562"/>
      <c r="F54" s="562"/>
      <c r="G54" s="562"/>
      <c r="H54" s="562"/>
      <c r="I54" s="562"/>
      <c r="J54" s="562"/>
      <c r="K54" s="562"/>
      <c r="L54" s="562"/>
      <c r="M54" s="563"/>
      <c r="N54" s="4"/>
      <c r="O54" s="4"/>
      <c r="P54" s="4"/>
      <c r="Q54" s="4"/>
      <c r="R54" s="4"/>
      <c r="S54" s="4"/>
      <c r="T54" s="4"/>
      <c r="U54" s="4"/>
      <c r="V54" s="4"/>
      <c r="W54" s="4"/>
      <c r="X54" s="4"/>
      <c r="Y54" s="4"/>
      <c r="Z54" s="4"/>
    </row>
    <row r="55" spans="1:26" ht="30.75" customHeight="1" x14ac:dyDescent="0.2">
      <c r="A55" s="630" t="s">
        <v>80</v>
      </c>
      <c r="B55" s="540"/>
      <c r="C55" s="540"/>
      <c r="D55" s="540"/>
      <c r="E55" s="540"/>
      <c r="F55" s="540"/>
      <c r="G55" s="540"/>
      <c r="H55" s="540"/>
      <c r="I55" s="540"/>
      <c r="J55" s="540"/>
      <c r="K55" s="540"/>
      <c r="L55" s="540"/>
      <c r="M55" s="538"/>
      <c r="N55" s="2"/>
      <c r="O55" s="2"/>
      <c r="P55" s="2"/>
      <c r="Q55" s="2"/>
      <c r="R55" s="2"/>
      <c r="S55" s="2"/>
      <c r="T55" s="2"/>
      <c r="U55" s="2"/>
      <c r="V55" s="2"/>
      <c r="W55" s="2"/>
      <c r="X55" s="2"/>
      <c r="Y55" s="2"/>
      <c r="Z55" s="2"/>
    </row>
    <row r="56" spans="1:26" ht="15.75" customHeight="1" x14ac:dyDescent="0.2">
      <c r="A56" s="605" t="s">
        <v>81</v>
      </c>
      <c r="B56" s="540"/>
      <c r="C56" s="542"/>
      <c r="D56" s="606" t="s">
        <v>231</v>
      </c>
      <c r="E56" s="540"/>
      <c r="F56" s="542"/>
      <c r="G56" s="606" t="s">
        <v>83</v>
      </c>
      <c r="H56" s="540"/>
      <c r="I56" s="540"/>
      <c r="J56" s="542"/>
      <c r="K56" s="48" t="s">
        <v>251</v>
      </c>
      <c r="L56" s="606" t="s">
        <v>83</v>
      </c>
      <c r="M56" s="538"/>
      <c r="N56" s="2"/>
      <c r="O56" s="2"/>
      <c r="P56" s="2"/>
      <c r="Q56" s="2"/>
      <c r="R56" s="2"/>
      <c r="S56" s="2"/>
      <c r="T56" s="2"/>
      <c r="U56" s="2"/>
      <c r="V56" s="2"/>
      <c r="W56" s="2"/>
      <c r="X56" s="2"/>
      <c r="Y56" s="2"/>
      <c r="Z56" s="2"/>
    </row>
    <row r="57" spans="1:26" ht="48" customHeight="1" x14ac:dyDescent="0.2">
      <c r="A57" s="607" t="s">
        <v>85</v>
      </c>
      <c r="B57" s="540"/>
      <c r="C57" s="542"/>
      <c r="D57" s="608" t="s">
        <v>94</v>
      </c>
      <c r="E57" s="540"/>
      <c r="F57" s="542"/>
      <c r="G57" s="633" t="s">
        <v>288</v>
      </c>
      <c r="H57" s="540"/>
      <c r="I57" s="540"/>
      <c r="J57" s="542"/>
      <c r="K57" s="49"/>
      <c r="L57" s="590"/>
      <c r="M57" s="538"/>
      <c r="N57" s="2"/>
      <c r="O57" s="2"/>
      <c r="P57" s="2"/>
      <c r="Q57" s="2"/>
      <c r="R57" s="2"/>
      <c r="S57" s="2"/>
      <c r="T57" s="2"/>
      <c r="U57" s="2"/>
      <c r="V57" s="2"/>
      <c r="W57" s="2"/>
      <c r="X57" s="2"/>
      <c r="Y57" s="2"/>
      <c r="Z57" s="2"/>
    </row>
    <row r="58" spans="1:26" ht="78" customHeight="1" x14ac:dyDescent="0.2">
      <c r="A58" s="607" t="s">
        <v>86</v>
      </c>
      <c r="B58" s="540"/>
      <c r="C58" s="542"/>
      <c r="D58" s="608" t="s">
        <v>94</v>
      </c>
      <c r="E58" s="540"/>
      <c r="F58" s="542"/>
      <c r="G58" s="631" t="s">
        <v>253</v>
      </c>
      <c r="H58" s="540"/>
      <c r="I58" s="540"/>
      <c r="J58" s="542"/>
      <c r="K58" s="50"/>
      <c r="L58" s="590"/>
      <c r="M58" s="538"/>
      <c r="N58" s="2"/>
      <c r="O58" s="2"/>
      <c r="P58" s="2"/>
      <c r="Q58" s="2"/>
      <c r="R58" s="2"/>
      <c r="S58" s="2"/>
      <c r="T58" s="2"/>
      <c r="U58" s="2"/>
      <c r="V58" s="2"/>
      <c r="W58" s="2"/>
      <c r="X58" s="2"/>
      <c r="Y58" s="2"/>
      <c r="Z58" s="2"/>
    </row>
    <row r="59" spans="1:26" ht="49.5" customHeight="1" x14ac:dyDescent="0.2">
      <c r="A59" s="607" t="s">
        <v>87</v>
      </c>
      <c r="B59" s="540"/>
      <c r="C59" s="542"/>
      <c r="D59" s="608" t="s">
        <v>94</v>
      </c>
      <c r="E59" s="540"/>
      <c r="F59" s="542"/>
      <c r="G59" s="631" t="s">
        <v>254</v>
      </c>
      <c r="H59" s="540"/>
      <c r="I59" s="540"/>
      <c r="J59" s="542"/>
      <c r="K59" s="49"/>
      <c r="L59" s="590"/>
      <c r="M59" s="538"/>
      <c r="N59" s="2"/>
      <c r="O59" s="2"/>
      <c r="P59" s="2"/>
      <c r="Q59" s="2"/>
      <c r="R59" s="2"/>
      <c r="S59" s="2"/>
      <c r="T59" s="2"/>
      <c r="U59" s="2"/>
      <c r="V59" s="2"/>
      <c r="W59" s="2"/>
      <c r="X59" s="2"/>
      <c r="Y59" s="2"/>
      <c r="Z59" s="2"/>
    </row>
    <row r="60" spans="1:26" ht="36" customHeight="1" x14ac:dyDescent="0.2">
      <c r="A60" s="607" t="s">
        <v>88</v>
      </c>
      <c r="B60" s="540"/>
      <c r="C60" s="542"/>
      <c r="D60" s="608" t="s">
        <v>64</v>
      </c>
      <c r="E60" s="540"/>
      <c r="F60" s="542"/>
      <c r="G60" s="632" t="s">
        <v>281</v>
      </c>
      <c r="H60" s="540"/>
      <c r="I60" s="540"/>
      <c r="J60" s="542"/>
      <c r="K60" s="49"/>
      <c r="L60" s="590"/>
      <c r="M60" s="538"/>
      <c r="N60" s="2"/>
      <c r="O60" s="2"/>
      <c r="P60" s="2"/>
      <c r="Q60" s="2"/>
      <c r="R60" s="2"/>
      <c r="S60" s="2"/>
      <c r="T60" s="2"/>
      <c r="U60" s="2"/>
      <c r="V60" s="2"/>
      <c r="W60" s="2"/>
      <c r="X60" s="2"/>
      <c r="Y60" s="2"/>
      <c r="Z60" s="2"/>
    </row>
    <row r="61" spans="1:26" ht="15.75" customHeight="1" x14ac:dyDescent="0.2">
      <c r="A61" s="609" t="s">
        <v>89</v>
      </c>
      <c r="B61" s="545"/>
      <c r="C61" s="596"/>
      <c r="D61" s="714" t="s">
        <v>289</v>
      </c>
      <c r="E61" s="545"/>
      <c r="F61" s="545"/>
      <c r="G61" s="545"/>
      <c r="H61" s="545"/>
      <c r="I61" s="545"/>
      <c r="J61" s="596"/>
      <c r="K61" s="616"/>
      <c r="L61" s="618"/>
      <c r="M61" s="546"/>
      <c r="N61" s="2"/>
      <c r="O61" s="2"/>
      <c r="P61" s="2"/>
      <c r="Q61" s="2"/>
      <c r="R61" s="2"/>
      <c r="S61" s="2"/>
      <c r="T61" s="2"/>
      <c r="U61" s="2"/>
      <c r="V61" s="2"/>
      <c r="W61" s="2"/>
      <c r="X61" s="2"/>
      <c r="Y61" s="2"/>
      <c r="Z61" s="2"/>
    </row>
    <row r="62" spans="1:26" ht="15.75" customHeight="1" x14ac:dyDescent="0.2">
      <c r="A62" s="547"/>
      <c r="B62" s="548"/>
      <c r="C62" s="610"/>
      <c r="D62" s="547"/>
      <c r="E62" s="548"/>
      <c r="F62" s="548"/>
      <c r="G62" s="548"/>
      <c r="H62" s="548"/>
      <c r="I62" s="548"/>
      <c r="J62" s="610"/>
      <c r="K62" s="617"/>
      <c r="L62" s="547"/>
      <c r="M62" s="549"/>
      <c r="N62" s="2"/>
      <c r="O62" s="2"/>
      <c r="P62" s="2"/>
      <c r="Q62" s="2"/>
      <c r="R62" s="2"/>
      <c r="S62" s="2"/>
      <c r="T62" s="2"/>
      <c r="U62" s="2"/>
      <c r="V62" s="2"/>
      <c r="W62" s="2"/>
      <c r="X62" s="2"/>
      <c r="Y62" s="2"/>
      <c r="Z62" s="2"/>
    </row>
    <row r="63" spans="1:26" ht="15.75" customHeight="1" x14ac:dyDescent="0.2">
      <c r="A63" s="547"/>
      <c r="B63" s="548"/>
      <c r="C63" s="610"/>
      <c r="D63" s="547"/>
      <c r="E63" s="548"/>
      <c r="F63" s="548"/>
      <c r="G63" s="548"/>
      <c r="H63" s="548"/>
      <c r="I63" s="548"/>
      <c r="J63" s="610"/>
      <c r="K63" s="617"/>
      <c r="L63" s="547"/>
      <c r="M63" s="549"/>
      <c r="N63" s="2"/>
      <c r="O63" s="2"/>
      <c r="P63" s="2"/>
      <c r="Q63" s="2"/>
      <c r="R63" s="2"/>
      <c r="S63" s="2"/>
      <c r="T63" s="2"/>
      <c r="U63" s="2"/>
      <c r="V63" s="2"/>
      <c r="W63" s="2"/>
      <c r="X63" s="2"/>
      <c r="Y63" s="2"/>
      <c r="Z63" s="2"/>
    </row>
    <row r="64" spans="1:26" ht="46.5" customHeight="1" x14ac:dyDescent="0.2">
      <c r="A64" s="611"/>
      <c r="B64" s="568"/>
      <c r="C64" s="597"/>
      <c r="D64" s="547"/>
      <c r="E64" s="548"/>
      <c r="F64" s="548"/>
      <c r="G64" s="548"/>
      <c r="H64" s="548"/>
      <c r="I64" s="548"/>
      <c r="J64" s="610"/>
      <c r="K64" s="617"/>
      <c r="L64" s="547"/>
      <c r="M64" s="549"/>
      <c r="N64" s="2"/>
      <c r="O64" s="2"/>
      <c r="P64" s="2"/>
      <c r="Q64" s="2"/>
      <c r="R64" s="2"/>
      <c r="S64" s="2"/>
      <c r="T64" s="2"/>
      <c r="U64" s="2"/>
      <c r="V64" s="2"/>
      <c r="W64" s="2"/>
      <c r="X64" s="2"/>
      <c r="Y64" s="2"/>
      <c r="Z64" s="2"/>
    </row>
    <row r="65" spans="1:26" ht="48.75" customHeight="1" x14ac:dyDescent="0.2">
      <c r="A65" s="612" t="s">
        <v>90</v>
      </c>
      <c r="B65" s="540"/>
      <c r="C65" s="540"/>
      <c r="D65" s="613" t="s">
        <v>91</v>
      </c>
      <c r="E65" s="540"/>
      <c r="F65" s="540"/>
      <c r="G65" s="540"/>
      <c r="H65" s="540"/>
      <c r="I65" s="540"/>
      <c r="J65" s="542"/>
      <c r="K65" s="614"/>
      <c r="L65" s="540"/>
      <c r="M65" s="54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51" t="s">
        <v>92</v>
      </c>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51" t="s">
        <v>5</v>
      </c>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51" t="s">
        <v>92</v>
      </c>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51" t="s">
        <v>93</v>
      </c>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52" t="s">
        <v>94</v>
      </c>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52" t="s">
        <v>95</v>
      </c>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52" t="s">
        <v>64</v>
      </c>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52" t="s">
        <v>96</v>
      </c>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38.25" customHeight="1" x14ac:dyDescent="0.2">
      <c r="A117" s="53" t="s">
        <v>97</v>
      </c>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t="s">
        <v>98</v>
      </c>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t="s">
        <v>99</v>
      </c>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t="s">
        <v>16</v>
      </c>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t="s">
        <v>100</v>
      </c>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t="s">
        <v>101</v>
      </c>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t="s">
        <v>102</v>
      </c>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t="s">
        <v>103</v>
      </c>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38.25" customHeight="1" x14ac:dyDescent="0.2">
      <c r="A126" s="2"/>
      <c r="B126" s="2" t="s">
        <v>7</v>
      </c>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51" customHeight="1" x14ac:dyDescent="0.2">
      <c r="A127" s="2" t="s">
        <v>104</v>
      </c>
      <c r="B127" s="2" t="s">
        <v>105</v>
      </c>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25.5" customHeight="1" x14ac:dyDescent="0.2">
      <c r="A128" s="2" t="s">
        <v>106</v>
      </c>
      <c r="B128" s="2" t="s">
        <v>107</v>
      </c>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25.5" customHeight="1" x14ac:dyDescent="0.2">
      <c r="A129" s="2" t="s">
        <v>18</v>
      </c>
      <c r="B129" s="2" t="s">
        <v>108</v>
      </c>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38.25" customHeight="1" x14ac:dyDescent="0.2">
      <c r="A130" s="2" t="s">
        <v>20</v>
      </c>
      <c r="B130" s="2" t="s">
        <v>109</v>
      </c>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63.75" customHeight="1" x14ac:dyDescent="0.2">
      <c r="A131" s="2" t="s">
        <v>110</v>
      </c>
      <c r="B131" s="2" t="s">
        <v>111</v>
      </c>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25.5" customHeight="1" x14ac:dyDescent="0.2">
      <c r="A132" s="2" t="s">
        <v>92</v>
      </c>
      <c r="B132" s="2" t="s">
        <v>112</v>
      </c>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25.5" customHeight="1" x14ac:dyDescent="0.2">
      <c r="A133" s="2" t="s">
        <v>21</v>
      </c>
      <c r="B133" s="2" t="s">
        <v>114</v>
      </c>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t="s">
        <v>115</v>
      </c>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25.5" customHeight="1" x14ac:dyDescent="0.2">
      <c r="A135" s="2"/>
      <c r="B135" s="2" t="s">
        <v>116</v>
      </c>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25.5" customHeight="1" x14ac:dyDescent="0.2">
      <c r="A136" s="2"/>
      <c r="B136" s="2" t="s">
        <v>117</v>
      </c>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25.5" customHeight="1" x14ac:dyDescent="0.2">
      <c r="A142" s="2" t="s">
        <v>118</v>
      </c>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t="s">
        <v>119</v>
      </c>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t="s">
        <v>120</v>
      </c>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25.5" customHeight="1" x14ac:dyDescent="0.2">
      <c r="A152" s="2" t="s">
        <v>121</v>
      </c>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 customHeight="1" x14ac:dyDescent="0.2">
      <c r="A153" s="54" t="s">
        <v>122</v>
      </c>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 customHeight="1" x14ac:dyDescent="0.2">
      <c r="A154" s="54" t="s">
        <v>123</v>
      </c>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 customHeight="1" x14ac:dyDescent="0.2">
      <c r="A155" s="54" t="s">
        <v>124</v>
      </c>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 customHeight="1" x14ac:dyDescent="0.2">
      <c r="A156" s="54" t="s">
        <v>125</v>
      </c>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55" t="s">
        <v>3</v>
      </c>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25.5" customHeight="1" x14ac:dyDescent="0.2">
      <c r="A159" s="2" t="s">
        <v>126</v>
      </c>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t="s">
        <v>94</v>
      </c>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t="s">
        <v>127</v>
      </c>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t="s">
        <v>128</v>
      </c>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
    <row r="364" spans="1:26" ht="15.75" customHeight="1" x14ac:dyDescent="0.2"/>
    <row r="365" spans="1:26" ht="15.75" customHeight="1" x14ac:dyDescent="0.2"/>
    <row r="366" spans="1:26" ht="15.75" customHeight="1" x14ac:dyDescent="0.2"/>
    <row r="367" spans="1:26" ht="15.75" customHeight="1" x14ac:dyDescent="0.2"/>
    <row r="368" spans="1:26"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0">
    <mergeCell ref="G34:M47"/>
    <mergeCell ref="A48:M48"/>
    <mergeCell ref="A49:M49"/>
    <mergeCell ref="D50:F51"/>
    <mergeCell ref="D52:J52"/>
    <mergeCell ref="A56:C56"/>
    <mergeCell ref="A57:C57"/>
    <mergeCell ref="A58:C58"/>
    <mergeCell ref="A59:C59"/>
    <mergeCell ref="L50:M51"/>
    <mergeCell ref="L52:M52"/>
    <mergeCell ref="D53:J53"/>
    <mergeCell ref="L53:M53"/>
    <mergeCell ref="A54:M54"/>
    <mergeCell ref="A55:M55"/>
    <mergeCell ref="D56:F56"/>
    <mergeCell ref="G56:J56"/>
    <mergeCell ref="L56:M56"/>
    <mergeCell ref="G50:J51"/>
    <mergeCell ref="K50:K51"/>
    <mergeCell ref="A50:C51"/>
    <mergeCell ref="A52:C52"/>
    <mergeCell ref="A53:C53"/>
    <mergeCell ref="A27:C27"/>
    <mergeCell ref="D27:J27"/>
    <mergeCell ref="L27:M27"/>
    <mergeCell ref="A28:C29"/>
    <mergeCell ref="D28:F28"/>
    <mergeCell ref="G28:K28"/>
    <mergeCell ref="L28:M28"/>
    <mergeCell ref="D29:F29"/>
    <mergeCell ref="G29:K29"/>
    <mergeCell ref="L29:M29"/>
    <mergeCell ref="A31:M31"/>
    <mergeCell ref="A32:F32"/>
    <mergeCell ref="G32:M33"/>
    <mergeCell ref="S33:X33"/>
    <mergeCell ref="A65:C65"/>
    <mergeCell ref="D65:J65"/>
    <mergeCell ref="D57:F57"/>
    <mergeCell ref="G57:J57"/>
    <mergeCell ref="L57:M57"/>
    <mergeCell ref="D58:F58"/>
    <mergeCell ref="G58:J58"/>
    <mergeCell ref="D59:F59"/>
    <mergeCell ref="G59:J59"/>
    <mergeCell ref="A60:C60"/>
    <mergeCell ref="D60:F60"/>
    <mergeCell ref="G60:J60"/>
    <mergeCell ref="A61:C64"/>
    <mergeCell ref="D61:J64"/>
    <mergeCell ref="L58:M58"/>
    <mergeCell ref="L59:M59"/>
    <mergeCell ref="L60:M60"/>
    <mergeCell ref="L61:M64"/>
    <mergeCell ref="K65:M65"/>
    <mergeCell ref="K61:K64"/>
    <mergeCell ref="A23:M23"/>
    <mergeCell ref="A24:M24"/>
    <mergeCell ref="T24:U24"/>
    <mergeCell ref="A25:M25"/>
    <mergeCell ref="N25:N26"/>
    <mergeCell ref="A26:C26"/>
    <mergeCell ref="D26:M26"/>
    <mergeCell ref="A13:C13"/>
    <mergeCell ref="D13:J13"/>
    <mergeCell ref="A14:C14"/>
    <mergeCell ref="D14:F14"/>
    <mergeCell ref="A15:C16"/>
    <mergeCell ref="A8:C8"/>
    <mergeCell ref="A9:M9"/>
    <mergeCell ref="A10:M10"/>
    <mergeCell ref="R10:Y10"/>
    <mergeCell ref="A11:C11"/>
    <mergeCell ref="D11:M11"/>
    <mergeCell ref="R11:R12"/>
    <mergeCell ref="T11:X11"/>
    <mergeCell ref="A12:C12"/>
    <mergeCell ref="D12:M12"/>
    <mergeCell ref="A1:M3"/>
    <mergeCell ref="A4:M4"/>
    <mergeCell ref="A5:M5"/>
    <mergeCell ref="A6:M6"/>
    <mergeCell ref="A7:C7"/>
    <mergeCell ref="D7:M7"/>
    <mergeCell ref="N18:N22"/>
    <mergeCell ref="Q18:Q22"/>
    <mergeCell ref="D20:G22"/>
    <mergeCell ref="D8:J8"/>
    <mergeCell ref="L8:M8"/>
    <mergeCell ref="L13:M13"/>
    <mergeCell ref="L14:M14"/>
    <mergeCell ref="G14:J14"/>
    <mergeCell ref="D15:M15"/>
    <mergeCell ref="L16:M16"/>
    <mergeCell ref="D17:M17"/>
    <mergeCell ref="D16:F16"/>
    <mergeCell ref="G16:J16"/>
    <mergeCell ref="A17:C22"/>
    <mergeCell ref="I18:M22"/>
  </mergeCells>
  <dataValidations count="7">
    <dataValidation type="list" allowBlank="1" showInputMessage="1" showErrorMessage="1" prompt=" - " sqref="D8" xr:uid="{00000000-0002-0000-0A00-000000000000}">
      <formula1>$A$143:$A$145</formula1>
    </dataValidation>
    <dataValidation type="list" allowBlank="1" showErrorMessage="1" sqref="K57" xr:uid="{00000000-0002-0000-0A00-000001000000}">
      <formula1>$A$79:$A$82</formula1>
    </dataValidation>
    <dataValidation type="list" allowBlank="1" showInputMessage="1" showErrorMessage="1" prompt=" - " sqref="D7" xr:uid="{00000000-0002-0000-0A00-000002000000}">
      <formula1>$A$153:$A$157</formula1>
    </dataValidation>
    <dataValidation type="list" allowBlank="1" showInputMessage="1" showErrorMessage="1" prompt=" - " sqref="D12" xr:uid="{00000000-0002-0000-0A00-000003000000}">
      <formula1>$A$118:$A$123</formula1>
    </dataValidation>
    <dataValidation type="list" allowBlank="1" showInputMessage="1" showErrorMessage="1" prompt=" - " sqref="D57:D60" xr:uid="{00000000-0002-0000-0A00-000004000000}">
      <formula1>$A$79:$A$82</formula1>
    </dataValidation>
    <dataValidation type="list" allowBlank="1" showInputMessage="1" showErrorMessage="1" prompt=" - " sqref="D13" xr:uid="{00000000-0002-0000-0A00-000005000000}">
      <formula1>$A$129:$A$136</formula1>
    </dataValidation>
    <dataValidation type="list" allowBlank="1" showInputMessage="1" showErrorMessage="1" prompt=" - " sqref="L8" xr:uid="{00000000-0002-0000-0A00-000006000000}">
      <formula1>$B$125:$B$137</formula1>
    </dataValidation>
  </dataValidations>
  <hyperlinks>
    <hyperlink ref="A49" r:id="rId1" xr:uid="{00000000-0004-0000-0A00-000000000000}"/>
  </hyperlinks>
  <pageMargins left="0.7" right="0.7" top="0.75" bottom="0.75" header="0" footer="0"/>
  <pageSetup orientation="landscape"/>
  <headerFooter>
    <oddFooter>&amp;LV5-20-05-2022</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666699"/>
  </sheetPr>
  <dimension ref="A1:AC1000"/>
  <sheetViews>
    <sheetView workbookViewId="0"/>
  </sheetViews>
  <sheetFormatPr baseColWidth="10" defaultColWidth="12.5703125" defaultRowHeight="15" customHeight="1" x14ac:dyDescent="0.2"/>
  <cols>
    <col min="1" max="1" width="14.140625" customWidth="1"/>
    <col min="2" max="2" width="12.42578125" customWidth="1"/>
    <col min="3" max="3" width="21.42578125" customWidth="1"/>
    <col min="4" max="4" width="20.5703125" customWidth="1"/>
    <col min="5" max="5" width="20.42578125" customWidth="1"/>
    <col min="6" max="6" width="20.140625" customWidth="1"/>
    <col min="7" max="7" width="22.85546875" customWidth="1"/>
    <col min="8" max="8" width="16.140625" customWidth="1"/>
    <col min="9" max="9" width="8" customWidth="1"/>
    <col min="10" max="10" width="8.5703125" customWidth="1"/>
    <col min="11" max="11" width="9" customWidth="1"/>
    <col min="12" max="12" width="9.42578125" customWidth="1"/>
    <col min="13" max="13" width="23.42578125" customWidth="1"/>
    <col min="14" max="14" width="18.42578125" customWidth="1"/>
    <col min="15" max="15" width="29.85546875" customWidth="1"/>
    <col min="16" max="16" width="11.42578125" customWidth="1"/>
    <col min="17" max="19" width="10.5703125" hidden="1" customWidth="1"/>
    <col min="20" max="20" width="21.42578125" customWidth="1"/>
    <col min="21" max="21" width="14.42578125" customWidth="1"/>
    <col min="22" max="23" width="11.42578125" customWidth="1"/>
    <col min="24" max="24" width="13" customWidth="1"/>
    <col min="25" max="25" width="11.42578125" customWidth="1"/>
    <col min="26" max="26" width="13" customWidth="1"/>
    <col min="27" max="27" width="15.42578125" customWidth="1"/>
    <col min="28" max="29" width="11.42578125" customWidth="1"/>
  </cols>
  <sheetData>
    <row r="1" spans="1:29" ht="23.25" customHeight="1" x14ac:dyDescent="0.2">
      <c r="A1" s="565"/>
      <c r="B1" s="548"/>
      <c r="C1" s="548"/>
      <c r="D1" s="548"/>
      <c r="E1" s="548"/>
      <c r="F1" s="548"/>
      <c r="G1" s="548"/>
      <c r="H1" s="548"/>
      <c r="I1" s="548"/>
      <c r="J1" s="548"/>
      <c r="K1" s="548"/>
      <c r="L1" s="548"/>
      <c r="M1" s="548"/>
      <c r="N1" s="548"/>
      <c r="O1" s="549"/>
      <c r="P1" s="2"/>
      <c r="Q1" s="2"/>
      <c r="R1" s="2"/>
      <c r="S1" s="2"/>
      <c r="T1" s="2"/>
      <c r="U1" s="2"/>
      <c r="V1" s="2"/>
      <c r="W1" s="2"/>
      <c r="X1" s="2"/>
      <c r="Y1" s="2"/>
      <c r="Z1" s="2"/>
      <c r="AA1" s="2"/>
      <c r="AB1" s="2"/>
      <c r="AC1" s="2"/>
    </row>
    <row r="2" spans="1:29" ht="23.25" customHeight="1" x14ac:dyDescent="0.2">
      <c r="A2" s="566"/>
      <c r="B2" s="548"/>
      <c r="C2" s="548"/>
      <c r="D2" s="548"/>
      <c r="E2" s="548"/>
      <c r="F2" s="548"/>
      <c r="G2" s="548"/>
      <c r="H2" s="548"/>
      <c r="I2" s="548"/>
      <c r="J2" s="548"/>
      <c r="K2" s="548"/>
      <c r="L2" s="548"/>
      <c r="M2" s="548"/>
      <c r="N2" s="548"/>
      <c r="O2" s="549"/>
      <c r="P2" s="2"/>
      <c r="Q2" s="2"/>
      <c r="R2" s="2"/>
      <c r="S2" s="2"/>
      <c r="T2" s="2"/>
      <c r="U2" s="2"/>
      <c r="V2" s="2"/>
      <c r="W2" s="2"/>
      <c r="X2" s="2"/>
      <c r="Y2" s="2"/>
      <c r="Z2" s="2"/>
      <c r="AA2" s="2"/>
      <c r="AB2" s="2"/>
      <c r="AC2" s="2"/>
    </row>
    <row r="3" spans="1:29" ht="23.25" customHeight="1" x14ac:dyDescent="0.2">
      <c r="A3" s="567"/>
      <c r="B3" s="568"/>
      <c r="C3" s="568"/>
      <c r="D3" s="568"/>
      <c r="E3" s="568"/>
      <c r="F3" s="568"/>
      <c r="G3" s="568"/>
      <c r="H3" s="568"/>
      <c r="I3" s="568"/>
      <c r="J3" s="568"/>
      <c r="K3" s="568"/>
      <c r="L3" s="568"/>
      <c r="M3" s="568"/>
      <c r="N3" s="568"/>
      <c r="O3" s="569"/>
      <c r="P3" s="2"/>
      <c r="Q3" s="2"/>
      <c r="R3" s="2"/>
      <c r="S3" s="2"/>
      <c r="T3" s="2"/>
      <c r="U3" s="2"/>
      <c r="V3" s="2"/>
      <c r="W3" s="2"/>
      <c r="X3" s="2"/>
      <c r="Y3" s="2"/>
      <c r="Z3" s="2"/>
      <c r="AA3" s="2"/>
      <c r="AB3" s="2"/>
      <c r="AC3" s="2"/>
    </row>
    <row r="4" spans="1:29" ht="9.75" customHeight="1" x14ac:dyDescent="0.2">
      <c r="A4" s="570"/>
      <c r="B4" s="540"/>
      <c r="C4" s="540"/>
      <c r="D4" s="540"/>
      <c r="E4" s="540"/>
      <c r="F4" s="540"/>
      <c r="G4" s="540"/>
      <c r="H4" s="540"/>
      <c r="I4" s="540"/>
      <c r="J4" s="540"/>
      <c r="K4" s="540"/>
      <c r="L4" s="540"/>
      <c r="M4" s="540"/>
      <c r="N4" s="540"/>
      <c r="O4" s="538"/>
      <c r="P4" s="2"/>
      <c r="Q4" s="2"/>
      <c r="R4" s="2"/>
      <c r="S4" s="2"/>
      <c r="T4" s="2"/>
      <c r="U4" s="2"/>
      <c r="V4" s="2"/>
      <c r="W4" s="2"/>
      <c r="X4" s="2"/>
      <c r="Y4" s="2"/>
      <c r="Z4" s="2"/>
      <c r="AA4" s="2"/>
      <c r="AB4" s="2"/>
      <c r="AC4" s="2"/>
    </row>
    <row r="5" spans="1:29" ht="29.25" customHeight="1" x14ac:dyDescent="0.2">
      <c r="A5" s="720" t="s">
        <v>0</v>
      </c>
      <c r="B5" s="562"/>
      <c r="C5" s="562"/>
      <c r="D5" s="562"/>
      <c r="E5" s="562"/>
      <c r="F5" s="562"/>
      <c r="G5" s="562"/>
      <c r="H5" s="562"/>
      <c r="I5" s="562"/>
      <c r="J5" s="562"/>
      <c r="K5" s="562"/>
      <c r="L5" s="562"/>
      <c r="M5" s="562"/>
      <c r="N5" s="562"/>
      <c r="O5" s="563"/>
      <c r="P5" s="2"/>
      <c r="Q5" s="2"/>
      <c r="R5" s="2"/>
      <c r="S5" s="2"/>
      <c r="T5" s="2"/>
      <c r="U5" s="2"/>
      <c r="V5" s="2"/>
      <c r="W5" s="2"/>
      <c r="X5" s="2"/>
      <c r="Y5" s="2"/>
      <c r="Z5" s="2"/>
      <c r="AA5" s="2"/>
      <c r="AB5" s="2"/>
      <c r="AC5" s="2"/>
    </row>
    <row r="6" spans="1:29" ht="24" customHeight="1" x14ac:dyDescent="0.2">
      <c r="A6" s="572" t="s">
        <v>1</v>
      </c>
      <c r="B6" s="573"/>
      <c r="C6" s="573"/>
      <c r="D6" s="573"/>
      <c r="E6" s="573"/>
      <c r="F6" s="573"/>
      <c r="G6" s="573"/>
      <c r="H6" s="573"/>
      <c r="I6" s="573"/>
      <c r="J6" s="573"/>
      <c r="K6" s="573"/>
      <c r="L6" s="573"/>
      <c r="M6" s="573"/>
      <c r="N6" s="573"/>
      <c r="O6" s="574"/>
      <c r="P6" s="2"/>
      <c r="Q6" s="2"/>
      <c r="R6" s="2"/>
      <c r="S6" s="2"/>
      <c r="T6" s="2"/>
      <c r="U6" s="2"/>
      <c r="V6" s="2"/>
      <c r="W6" s="2"/>
      <c r="X6" s="2"/>
      <c r="Y6" s="2"/>
      <c r="Z6" s="2"/>
      <c r="AA6" s="2"/>
      <c r="AB6" s="2"/>
      <c r="AC6" s="2"/>
    </row>
    <row r="7" spans="1:29" ht="56.25" customHeight="1" x14ac:dyDescent="0.2">
      <c r="A7" s="575" t="s">
        <v>2</v>
      </c>
      <c r="B7" s="559"/>
      <c r="C7" s="576"/>
      <c r="D7" s="577" t="s">
        <v>3</v>
      </c>
      <c r="E7" s="559"/>
      <c r="F7" s="559"/>
      <c r="G7" s="559"/>
      <c r="H7" s="559"/>
      <c r="I7" s="559"/>
      <c r="J7" s="559"/>
      <c r="K7" s="559"/>
      <c r="L7" s="559"/>
      <c r="M7" s="559"/>
      <c r="N7" s="559"/>
      <c r="O7" s="560"/>
      <c r="P7" s="2"/>
      <c r="Q7" s="2"/>
      <c r="R7" s="2"/>
      <c r="S7" s="2"/>
      <c r="T7" s="2"/>
      <c r="U7" s="2"/>
      <c r="V7" s="2"/>
      <c r="W7" s="2"/>
      <c r="X7" s="2"/>
      <c r="Y7" s="2"/>
      <c r="Z7" s="2"/>
      <c r="AA7" s="2"/>
      <c r="AB7" s="2"/>
      <c r="AC7" s="2"/>
    </row>
    <row r="8" spans="1:29" ht="34.5" customHeight="1" x14ac:dyDescent="0.2">
      <c r="A8" s="578" t="s">
        <v>4</v>
      </c>
      <c r="B8" s="562"/>
      <c r="C8" s="579"/>
      <c r="D8" s="564" t="s">
        <v>120</v>
      </c>
      <c r="E8" s="562"/>
      <c r="F8" s="562"/>
      <c r="G8" s="562"/>
      <c r="H8" s="562"/>
      <c r="I8" s="562"/>
      <c r="J8" s="562"/>
      <c r="K8" s="562"/>
      <c r="L8" s="563"/>
      <c r="M8" s="3" t="s">
        <v>6</v>
      </c>
      <c r="N8" s="564" t="s">
        <v>116</v>
      </c>
      <c r="O8" s="563"/>
      <c r="P8" s="2"/>
      <c r="Q8" s="2"/>
      <c r="R8" s="2"/>
      <c r="S8" s="2"/>
      <c r="T8" s="2"/>
      <c r="U8" s="2"/>
      <c r="V8" s="2"/>
      <c r="W8" s="2"/>
      <c r="X8" s="2"/>
      <c r="Y8" s="2"/>
      <c r="Z8" s="2"/>
      <c r="AA8" s="2"/>
      <c r="AB8" s="2"/>
      <c r="AC8" s="2"/>
    </row>
    <row r="9" spans="1:29" ht="16.5" customHeight="1" x14ac:dyDescent="0.2">
      <c r="A9" s="725"/>
      <c r="B9" s="581"/>
      <c r="C9" s="581"/>
      <c r="D9" s="581"/>
      <c r="E9" s="581"/>
      <c r="F9" s="581"/>
      <c r="G9" s="581"/>
      <c r="H9" s="581"/>
      <c r="I9" s="581"/>
      <c r="J9" s="581"/>
      <c r="K9" s="581"/>
      <c r="L9" s="581"/>
      <c r="M9" s="581"/>
      <c r="N9" s="581"/>
      <c r="O9" s="582"/>
      <c r="P9" s="2"/>
      <c r="Q9" s="2"/>
      <c r="R9" s="2"/>
      <c r="S9" s="2"/>
      <c r="T9" s="2"/>
      <c r="U9" s="2"/>
      <c r="V9" s="2"/>
      <c r="W9" s="2"/>
      <c r="X9" s="2"/>
      <c r="Y9" s="2"/>
      <c r="Z9" s="2"/>
      <c r="AA9" s="2"/>
      <c r="AB9" s="2"/>
      <c r="AC9" s="2"/>
    </row>
    <row r="10" spans="1:29" ht="25.5" customHeight="1" x14ac:dyDescent="0.2">
      <c r="A10" s="557" t="s">
        <v>8</v>
      </c>
      <c r="B10" s="555"/>
      <c r="C10" s="555"/>
      <c r="D10" s="555"/>
      <c r="E10" s="555"/>
      <c r="F10" s="555"/>
      <c r="G10" s="555"/>
      <c r="H10" s="555"/>
      <c r="I10" s="555"/>
      <c r="J10" s="555"/>
      <c r="K10" s="555"/>
      <c r="L10" s="555"/>
      <c r="M10" s="555"/>
      <c r="N10" s="555"/>
      <c r="O10" s="556"/>
      <c r="P10" s="2"/>
      <c r="Q10" s="2"/>
      <c r="R10" s="2"/>
      <c r="S10" s="2"/>
      <c r="T10" s="583" t="s">
        <v>9</v>
      </c>
      <c r="U10" s="540"/>
      <c r="V10" s="540"/>
      <c r="W10" s="540"/>
      <c r="X10" s="540"/>
      <c r="Y10" s="540"/>
      <c r="Z10" s="540"/>
      <c r="AA10" s="542"/>
      <c r="AB10" s="2"/>
      <c r="AC10" s="2"/>
    </row>
    <row r="11" spans="1:29" ht="27" customHeight="1" x14ac:dyDescent="0.2">
      <c r="A11" s="575" t="s">
        <v>10</v>
      </c>
      <c r="B11" s="559"/>
      <c r="C11" s="576"/>
      <c r="D11" s="637" t="s">
        <v>290</v>
      </c>
      <c r="E11" s="559"/>
      <c r="F11" s="559"/>
      <c r="G11" s="559"/>
      <c r="H11" s="559"/>
      <c r="I11" s="559"/>
      <c r="J11" s="559"/>
      <c r="K11" s="559"/>
      <c r="L11" s="559"/>
      <c r="M11" s="559"/>
      <c r="N11" s="559"/>
      <c r="O11" s="560"/>
      <c r="P11" s="4"/>
      <c r="Q11" s="4"/>
      <c r="R11" s="4"/>
      <c r="S11" s="2"/>
      <c r="T11" s="729" t="s">
        <v>11</v>
      </c>
      <c r="U11" s="118" t="s">
        <v>12</v>
      </c>
      <c r="V11" s="730" t="s">
        <v>13</v>
      </c>
      <c r="W11" s="540"/>
      <c r="X11" s="540"/>
      <c r="Y11" s="540"/>
      <c r="Z11" s="540"/>
      <c r="AA11" s="119" t="s">
        <v>14</v>
      </c>
      <c r="AB11" s="4"/>
      <c r="AC11" s="4"/>
    </row>
    <row r="12" spans="1:29" ht="36.75" customHeight="1" x14ac:dyDescent="0.2">
      <c r="A12" s="591" t="s">
        <v>15</v>
      </c>
      <c r="B12" s="540"/>
      <c r="C12" s="542"/>
      <c r="D12" s="838" t="s">
        <v>98</v>
      </c>
      <c r="E12" s="540"/>
      <c r="F12" s="540"/>
      <c r="G12" s="540"/>
      <c r="H12" s="540"/>
      <c r="I12" s="540"/>
      <c r="J12" s="540"/>
      <c r="K12" s="540"/>
      <c r="L12" s="540"/>
      <c r="M12" s="540"/>
      <c r="N12" s="540"/>
      <c r="O12" s="538"/>
      <c r="P12" s="265" t="s">
        <v>291</v>
      </c>
      <c r="Q12" s="4"/>
      <c r="R12" s="4"/>
      <c r="S12" s="2"/>
      <c r="T12" s="585"/>
      <c r="U12" s="120" t="s">
        <v>17</v>
      </c>
      <c r="V12" s="121" t="s">
        <v>18</v>
      </c>
      <c r="W12" s="121" t="s">
        <v>19</v>
      </c>
      <c r="X12" s="121" t="s">
        <v>20</v>
      </c>
      <c r="Y12" s="121" t="s">
        <v>21</v>
      </c>
      <c r="Z12" s="122" t="s">
        <v>22</v>
      </c>
      <c r="AA12" s="123"/>
      <c r="AB12" s="4"/>
      <c r="AC12" s="4"/>
    </row>
    <row r="13" spans="1:29" ht="38.25" customHeight="1" x14ac:dyDescent="0.2">
      <c r="A13" s="591" t="s">
        <v>23</v>
      </c>
      <c r="B13" s="540"/>
      <c r="C13" s="542"/>
      <c r="D13" s="593" t="s">
        <v>292</v>
      </c>
      <c r="E13" s="540"/>
      <c r="F13" s="540"/>
      <c r="G13" s="540"/>
      <c r="H13" s="540"/>
      <c r="I13" s="540"/>
      <c r="J13" s="540"/>
      <c r="K13" s="540"/>
      <c r="L13" s="542"/>
      <c r="M13" s="11" t="s">
        <v>24</v>
      </c>
      <c r="N13" s="587" t="s">
        <v>293</v>
      </c>
      <c r="O13" s="538"/>
      <c r="P13" s="4"/>
      <c r="Q13" s="4"/>
      <c r="R13" s="4"/>
      <c r="S13" s="4"/>
      <c r="T13" s="125" t="s">
        <v>25</v>
      </c>
      <c r="U13" s="13"/>
      <c r="V13" s="14" t="s">
        <v>26</v>
      </c>
      <c r="W13" s="15"/>
      <c r="X13" s="16"/>
      <c r="Y13" s="16"/>
      <c r="Z13" s="16"/>
      <c r="AA13" s="125" t="s">
        <v>27</v>
      </c>
      <c r="AB13" s="4"/>
      <c r="AC13" s="4"/>
    </row>
    <row r="14" spans="1:29" ht="34.5" customHeight="1" x14ac:dyDescent="0.2">
      <c r="A14" s="591" t="s">
        <v>28</v>
      </c>
      <c r="B14" s="540"/>
      <c r="C14" s="542"/>
      <c r="D14" s="594" t="s">
        <v>29</v>
      </c>
      <c r="E14" s="540"/>
      <c r="F14" s="540"/>
      <c r="G14" s="540"/>
      <c r="H14" s="542"/>
      <c r="I14" s="589" t="s">
        <v>30</v>
      </c>
      <c r="J14" s="540"/>
      <c r="K14" s="540"/>
      <c r="L14" s="542"/>
      <c r="M14" s="99" t="s">
        <v>31</v>
      </c>
      <c r="N14" s="588" t="s">
        <v>32</v>
      </c>
      <c r="O14" s="538"/>
      <c r="P14" s="4"/>
      <c r="Q14" s="4"/>
      <c r="R14" s="4"/>
      <c r="S14" s="4"/>
      <c r="T14" s="131" t="s">
        <v>33</v>
      </c>
      <c r="U14" s="16"/>
      <c r="V14" s="20"/>
      <c r="W14" s="21" t="s">
        <v>26</v>
      </c>
      <c r="X14" s="16"/>
      <c r="Y14" s="16"/>
      <c r="Z14" s="16"/>
      <c r="AA14" s="131" t="s">
        <v>27</v>
      </c>
      <c r="AB14" s="4"/>
      <c r="AC14" s="4"/>
    </row>
    <row r="15" spans="1:29" ht="24.75" customHeight="1" x14ac:dyDescent="0.2">
      <c r="A15" s="711" t="s">
        <v>34</v>
      </c>
      <c r="B15" s="545"/>
      <c r="C15" s="596"/>
      <c r="D15" s="833" t="s">
        <v>166</v>
      </c>
      <c r="E15" s="540"/>
      <c r="F15" s="540"/>
      <c r="G15" s="540"/>
      <c r="H15" s="540"/>
      <c r="I15" s="540"/>
      <c r="J15" s="540"/>
      <c r="K15" s="540"/>
      <c r="L15" s="540"/>
      <c r="M15" s="540"/>
      <c r="N15" s="540"/>
      <c r="O15" s="538"/>
      <c r="P15" s="4"/>
      <c r="Q15" s="4"/>
      <c r="R15" s="4"/>
      <c r="S15" s="4"/>
      <c r="T15" s="131" t="s">
        <v>35</v>
      </c>
      <c r="U15" s="16"/>
      <c r="V15" s="16"/>
      <c r="W15" s="21" t="s">
        <v>26</v>
      </c>
      <c r="X15" s="21" t="s">
        <v>26</v>
      </c>
      <c r="Y15" s="16"/>
      <c r="Z15" s="16"/>
      <c r="AA15" s="131" t="s">
        <v>35</v>
      </c>
      <c r="AB15" s="4"/>
      <c r="AC15" s="4"/>
    </row>
    <row r="16" spans="1:29" ht="36.75" customHeight="1" x14ac:dyDescent="0.2">
      <c r="A16" s="567"/>
      <c r="B16" s="568"/>
      <c r="C16" s="597"/>
      <c r="D16" s="635" t="s">
        <v>36</v>
      </c>
      <c r="E16" s="540"/>
      <c r="F16" s="540"/>
      <c r="G16" s="540"/>
      <c r="H16" s="542"/>
      <c r="I16" s="543" t="s">
        <v>37</v>
      </c>
      <c r="J16" s="540"/>
      <c r="K16" s="540"/>
      <c r="L16" s="542"/>
      <c r="M16" s="22" t="s">
        <v>38</v>
      </c>
      <c r="N16" s="634" t="s">
        <v>39</v>
      </c>
      <c r="O16" s="538"/>
      <c r="P16" s="4"/>
      <c r="Q16" s="4"/>
      <c r="R16" s="4"/>
      <c r="S16" s="4"/>
      <c r="T16" s="131" t="s">
        <v>40</v>
      </c>
      <c r="U16" s="16"/>
      <c r="V16" s="16"/>
      <c r="W16" s="16"/>
      <c r="X16" s="21" t="s">
        <v>26</v>
      </c>
      <c r="Y16" s="21" t="s">
        <v>26</v>
      </c>
      <c r="Z16" s="21" t="s">
        <v>26</v>
      </c>
      <c r="AA16" s="131" t="s">
        <v>40</v>
      </c>
      <c r="AB16" s="4"/>
      <c r="AC16" s="4"/>
    </row>
    <row r="17" spans="1:29" ht="39.75" customHeight="1" x14ac:dyDescent="0.2">
      <c r="A17" s="711" t="s">
        <v>41</v>
      </c>
      <c r="B17" s="545"/>
      <c r="C17" s="596"/>
      <c r="D17" s="829" t="s">
        <v>294</v>
      </c>
      <c r="E17" s="540"/>
      <c r="F17" s="540"/>
      <c r="G17" s="540"/>
      <c r="H17" s="540"/>
      <c r="I17" s="540"/>
      <c r="J17" s="540"/>
      <c r="K17" s="540"/>
      <c r="L17" s="540"/>
      <c r="M17" s="540"/>
      <c r="N17" s="540"/>
      <c r="O17" s="538"/>
      <c r="P17" s="4"/>
      <c r="Q17" s="4"/>
      <c r="R17" s="4"/>
      <c r="S17" s="4"/>
      <c r="T17" s="135" t="s">
        <v>42</v>
      </c>
      <c r="U17" s="24"/>
      <c r="V17" s="24"/>
      <c r="W17" s="24"/>
      <c r="X17" s="24"/>
      <c r="Y17" s="25" t="s">
        <v>26</v>
      </c>
      <c r="Z17" s="26" t="s">
        <v>26</v>
      </c>
      <c r="AA17" s="135" t="s">
        <v>42</v>
      </c>
      <c r="AB17" s="4"/>
      <c r="AC17" s="4"/>
    </row>
    <row r="18" spans="1:29" ht="20.25" customHeight="1" x14ac:dyDescent="0.2">
      <c r="A18" s="566"/>
      <c r="B18" s="548"/>
      <c r="C18" s="610"/>
      <c r="D18" s="139" t="s">
        <v>43</v>
      </c>
      <c r="E18" s="140">
        <v>2022</v>
      </c>
      <c r="F18" s="140">
        <v>2023</v>
      </c>
      <c r="G18" s="140">
        <v>2024</v>
      </c>
      <c r="H18" s="140"/>
      <c r="I18" s="837" t="s">
        <v>295</v>
      </c>
      <c r="J18" s="545"/>
      <c r="K18" s="545"/>
      <c r="L18" s="545"/>
      <c r="M18" s="545"/>
      <c r="N18" s="545"/>
      <c r="O18" s="546"/>
      <c r="P18" s="4"/>
      <c r="Q18" s="4"/>
      <c r="R18" s="4"/>
      <c r="S18" s="2"/>
      <c r="T18" s="2"/>
      <c r="U18" s="2"/>
      <c r="V18" s="2"/>
      <c r="W18" s="2"/>
      <c r="X18" s="2"/>
      <c r="Y18" s="2"/>
      <c r="Z18" s="2"/>
      <c r="AA18" s="2"/>
      <c r="AB18" s="4"/>
      <c r="AC18" s="4"/>
    </row>
    <row r="19" spans="1:29" ht="20.25" customHeight="1" x14ac:dyDescent="0.2">
      <c r="A19" s="566"/>
      <c r="B19" s="548"/>
      <c r="C19" s="610"/>
      <c r="D19" s="141" t="s">
        <v>44</v>
      </c>
      <c r="E19" s="254">
        <v>100</v>
      </c>
      <c r="F19" s="254">
        <v>100</v>
      </c>
      <c r="G19" s="254"/>
      <c r="H19" s="254"/>
      <c r="I19" s="548"/>
      <c r="J19" s="548"/>
      <c r="K19" s="548"/>
      <c r="L19" s="548"/>
      <c r="M19" s="548"/>
      <c r="N19" s="548"/>
      <c r="O19" s="549"/>
      <c r="P19" s="2"/>
      <c r="Q19" s="2"/>
      <c r="R19" s="2"/>
      <c r="S19" s="2"/>
      <c r="T19" s="2"/>
      <c r="U19" s="2"/>
      <c r="V19" s="2"/>
      <c r="W19" s="2"/>
      <c r="X19" s="2"/>
      <c r="Y19" s="2"/>
      <c r="Z19" s="2"/>
      <c r="AA19" s="142"/>
      <c r="AB19" s="2"/>
      <c r="AC19" s="2"/>
    </row>
    <row r="20" spans="1:29" ht="18.75" customHeight="1" x14ac:dyDescent="0.2">
      <c r="A20" s="566"/>
      <c r="B20" s="548"/>
      <c r="C20" s="610"/>
      <c r="D20" s="266"/>
      <c r="E20" s="267"/>
      <c r="F20" s="267"/>
      <c r="G20" s="267"/>
      <c r="H20" s="267"/>
      <c r="I20" s="548"/>
      <c r="J20" s="548"/>
      <c r="K20" s="548"/>
      <c r="L20" s="548"/>
      <c r="M20" s="548"/>
      <c r="N20" s="548"/>
      <c r="O20" s="549"/>
      <c r="P20" s="2"/>
      <c r="Q20" s="2"/>
      <c r="R20" s="2"/>
      <c r="S20" s="2"/>
      <c r="T20" s="2"/>
      <c r="U20" s="2"/>
      <c r="V20" s="2"/>
      <c r="W20" s="2"/>
      <c r="X20" s="2"/>
      <c r="Y20" s="2"/>
      <c r="Z20" s="2"/>
      <c r="AA20" s="2"/>
      <c r="AB20" s="2"/>
      <c r="AC20" s="2"/>
    </row>
    <row r="21" spans="1:29" ht="12.75" customHeight="1" x14ac:dyDescent="0.2">
      <c r="A21" s="566"/>
      <c r="B21" s="548"/>
      <c r="C21" s="610"/>
      <c r="D21" s="268"/>
      <c r="E21" s="45"/>
      <c r="F21" s="45"/>
      <c r="G21" s="45"/>
      <c r="H21" s="45"/>
      <c r="I21" s="548"/>
      <c r="J21" s="548"/>
      <c r="K21" s="548"/>
      <c r="L21" s="548"/>
      <c r="M21" s="548"/>
      <c r="N21" s="548"/>
      <c r="O21" s="549"/>
      <c r="P21" s="2"/>
      <c r="Q21" s="2"/>
      <c r="R21" s="2"/>
      <c r="S21" s="2"/>
      <c r="T21" s="2"/>
      <c r="U21" s="2"/>
      <c r="V21" s="2"/>
      <c r="W21" s="2"/>
      <c r="X21" s="2"/>
      <c r="Y21" s="2"/>
      <c r="Z21" s="2"/>
      <c r="AA21" s="2"/>
      <c r="AB21" s="2"/>
      <c r="AC21" s="2"/>
    </row>
    <row r="22" spans="1:29" ht="13.5" customHeight="1" x14ac:dyDescent="0.2">
      <c r="A22" s="601"/>
      <c r="B22" s="551"/>
      <c r="C22" s="602"/>
      <c r="D22" s="269"/>
      <c r="E22" s="270"/>
      <c r="F22" s="270"/>
      <c r="G22" s="270"/>
      <c r="H22" s="270"/>
      <c r="I22" s="551"/>
      <c r="J22" s="551"/>
      <c r="K22" s="551"/>
      <c r="L22" s="551"/>
      <c r="M22" s="551"/>
      <c r="N22" s="551"/>
      <c r="O22" s="552"/>
      <c r="P22" s="2"/>
      <c r="Q22" s="2"/>
      <c r="R22" s="2"/>
      <c r="S22" s="2"/>
      <c r="T22" s="2"/>
      <c r="U22" s="2"/>
      <c r="V22" s="2"/>
      <c r="W22" s="2"/>
      <c r="X22" s="2"/>
      <c r="Y22" s="2"/>
      <c r="Z22" s="2"/>
      <c r="AA22" s="2"/>
      <c r="AB22" s="2"/>
      <c r="AC22" s="2"/>
    </row>
    <row r="23" spans="1:29" ht="9" customHeight="1" x14ac:dyDescent="0.2">
      <c r="A23" s="715"/>
      <c r="B23" s="555"/>
      <c r="C23" s="555"/>
      <c r="D23" s="555"/>
      <c r="E23" s="555"/>
      <c r="F23" s="555"/>
      <c r="G23" s="555"/>
      <c r="H23" s="555"/>
      <c r="I23" s="555"/>
      <c r="J23" s="555"/>
      <c r="K23" s="555"/>
      <c r="L23" s="555"/>
      <c r="M23" s="555"/>
      <c r="N23" s="555"/>
      <c r="O23" s="556"/>
      <c r="P23" s="2"/>
      <c r="Q23" s="2"/>
      <c r="R23" s="2"/>
      <c r="S23" s="2"/>
      <c r="T23" s="2"/>
      <c r="U23" s="2"/>
      <c r="V23" s="2"/>
      <c r="W23" s="2"/>
      <c r="X23" s="2"/>
      <c r="Y23" s="2"/>
      <c r="Z23" s="2"/>
      <c r="AA23" s="2"/>
      <c r="AB23" s="2"/>
      <c r="AC23" s="2"/>
    </row>
    <row r="24" spans="1:29" ht="36" customHeight="1" x14ac:dyDescent="0.2">
      <c r="A24" s="557" t="s">
        <v>45</v>
      </c>
      <c r="B24" s="555"/>
      <c r="C24" s="555"/>
      <c r="D24" s="555"/>
      <c r="E24" s="555"/>
      <c r="F24" s="555"/>
      <c r="G24" s="555"/>
      <c r="H24" s="555"/>
      <c r="I24" s="555"/>
      <c r="J24" s="555"/>
      <c r="K24" s="555"/>
      <c r="L24" s="555"/>
      <c r="M24" s="555"/>
      <c r="N24" s="555"/>
      <c r="O24" s="556"/>
      <c r="P24" s="2"/>
      <c r="Q24" s="2"/>
      <c r="R24" s="2"/>
      <c r="S24" s="2"/>
      <c r="T24" s="2"/>
      <c r="U24" s="2"/>
      <c r="V24" s="2"/>
      <c r="W24" s="2"/>
      <c r="X24" s="2"/>
      <c r="Y24" s="2"/>
      <c r="Z24" s="2"/>
      <c r="AA24" s="2"/>
      <c r="AB24" s="2"/>
      <c r="AC24" s="2"/>
    </row>
    <row r="25" spans="1:29" ht="42.75" customHeight="1" x14ac:dyDescent="0.2">
      <c r="A25" s="558" t="s">
        <v>296</v>
      </c>
      <c r="B25" s="559"/>
      <c r="C25" s="559"/>
      <c r="D25" s="559"/>
      <c r="E25" s="559"/>
      <c r="F25" s="559"/>
      <c r="G25" s="559"/>
      <c r="H25" s="559"/>
      <c r="I25" s="559"/>
      <c r="J25" s="559"/>
      <c r="K25" s="559"/>
      <c r="L25" s="559"/>
      <c r="M25" s="559"/>
      <c r="N25" s="559"/>
      <c r="O25" s="560"/>
      <c r="P25" s="2"/>
      <c r="Q25" s="2"/>
      <c r="R25" s="2"/>
      <c r="S25" s="2"/>
      <c r="T25" s="2"/>
      <c r="U25" s="2"/>
      <c r="V25" s="2"/>
      <c r="W25" s="2"/>
      <c r="X25" s="2"/>
      <c r="Y25" s="2"/>
      <c r="Z25" s="2"/>
      <c r="AA25" s="2"/>
      <c r="AB25" s="2"/>
      <c r="AC25" s="2"/>
    </row>
    <row r="26" spans="1:29" ht="147.75" customHeight="1" x14ac:dyDescent="0.2">
      <c r="A26" s="591" t="s">
        <v>46</v>
      </c>
      <c r="B26" s="540"/>
      <c r="C26" s="542"/>
      <c r="D26" s="620" t="s">
        <v>297</v>
      </c>
      <c r="E26" s="540"/>
      <c r="F26" s="540"/>
      <c r="G26" s="540"/>
      <c r="H26" s="540"/>
      <c r="I26" s="540"/>
      <c r="J26" s="540"/>
      <c r="K26" s="540"/>
      <c r="L26" s="540"/>
      <c r="M26" s="540"/>
      <c r="N26" s="540"/>
      <c r="O26" s="538"/>
      <c r="P26" s="2"/>
      <c r="Q26" s="2"/>
      <c r="R26" s="2"/>
      <c r="S26" s="2"/>
      <c r="T26" s="2"/>
      <c r="U26" s="2"/>
      <c r="V26" s="2"/>
      <c r="W26" s="2"/>
      <c r="X26" s="2"/>
      <c r="Y26" s="2"/>
      <c r="Z26" s="2"/>
      <c r="AA26" s="2"/>
      <c r="AB26" s="2"/>
      <c r="AC26" s="2"/>
    </row>
    <row r="27" spans="1:29" ht="48" customHeight="1" x14ac:dyDescent="0.2">
      <c r="A27" s="591" t="s">
        <v>47</v>
      </c>
      <c r="B27" s="540"/>
      <c r="C27" s="542"/>
      <c r="D27" s="621" t="s">
        <v>48</v>
      </c>
      <c r="E27" s="545"/>
      <c r="F27" s="545"/>
      <c r="G27" s="545"/>
      <c r="H27" s="545"/>
      <c r="I27" s="545"/>
      <c r="J27" s="545"/>
      <c r="K27" s="545"/>
      <c r="L27" s="596"/>
      <c r="M27" s="32" t="s">
        <v>49</v>
      </c>
      <c r="N27" s="621" t="s">
        <v>48</v>
      </c>
      <c r="O27" s="546"/>
      <c r="P27" s="4"/>
      <c r="Q27" s="4"/>
      <c r="R27" s="4"/>
      <c r="S27" s="4"/>
      <c r="T27" s="4"/>
      <c r="U27" s="4"/>
      <c r="V27" s="4"/>
      <c r="W27" s="4"/>
      <c r="X27" s="4"/>
      <c r="Y27" s="4"/>
      <c r="Z27" s="4"/>
      <c r="AA27" s="4"/>
      <c r="AB27" s="4"/>
      <c r="AC27" s="271"/>
    </row>
    <row r="28" spans="1:29" ht="33.75" customHeight="1" x14ac:dyDescent="0.2">
      <c r="A28" s="598" t="s">
        <v>50</v>
      </c>
      <c r="B28" s="599"/>
      <c r="C28" s="600"/>
      <c r="D28" s="619" t="s">
        <v>51</v>
      </c>
      <c r="E28" s="540"/>
      <c r="F28" s="540"/>
      <c r="G28" s="540"/>
      <c r="H28" s="542"/>
      <c r="I28" s="619" t="s">
        <v>52</v>
      </c>
      <c r="J28" s="540"/>
      <c r="K28" s="540"/>
      <c r="L28" s="540"/>
      <c r="M28" s="542"/>
      <c r="N28" s="619" t="s">
        <v>53</v>
      </c>
      <c r="O28" s="538"/>
      <c r="P28" s="4"/>
      <c r="Q28" s="4"/>
      <c r="R28" s="4"/>
      <c r="S28" s="4"/>
      <c r="T28" s="4"/>
      <c r="U28" s="4"/>
      <c r="V28" s="4"/>
      <c r="W28" s="4"/>
      <c r="X28" s="4"/>
      <c r="Y28" s="4"/>
      <c r="Z28" s="4"/>
      <c r="AA28" s="4"/>
      <c r="AB28" s="4"/>
      <c r="AC28" s="4"/>
    </row>
    <row r="29" spans="1:29" ht="33.75" customHeight="1" x14ac:dyDescent="0.2">
      <c r="A29" s="601"/>
      <c r="B29" s="551"/>
      <c r="C29" s="602"/>
      <c r="D29" s="843" t="s">
        <v>54</v>
      </c>
      <c r="E29" s="562"/>
      <c r="F29" s="562"/>
      <c r="G29" s="562"/>
      <c r="H29" s="579"/>
      <c r="I29" s="844" t="s">
        <v>298</v>
      </c>
      <c r="J29" s="562"/>
      <c r="K29" s="562"/>
      <c r="L29" s="562"/>
      <c r="M29" s="579"/>
      <c r="N29" s="658" t="s">
        <v>299</v>
      </c>
      <c r="O29" s="542"/>
      <c r="P29" s="2"/>
      <c r="Q29" s="2"/>
      <c r="R29" s="2"/>
      <c r="S29" s="2"/>
      <c r="T29" s="2"/>
      <c r="U29" s="2"/>
      <c r="V29" s="2"/>
      <c r="W29" s="2"/>
      <c r="X29" s="2"/>
      <c r="Y29" s="2"/>
      <c r="Z29" s="2"/>
      <c r="AA29" s="2"/>
      <c r="AB29" s="2"/>
      <c r="AC29" s="2"/>
    </row>
    <row r="30" spans="1:29" ht="15" customHeight="1" x14ac:dyDescent="0.2">
      <c r="A30" s="1"/>
      <c r="B30" s="4"/>
      <c r="C30" s="4"/>
      <c r="D30" s="4"/>
      <c r="E30" s="4"/>
      <c r="F30" s="4"/>
      <c r="G30" s="4"/>
      <c r="H30" s="4"/>
      <c r="I30" s="4"/>
      <c r="J30" s="4"/>
      <c r="K30" s="4"/>
      <c r="L30" s="4"/>
      <c r="M30" s="4"/>
      <c r="N30" s="4"/>
      <c r="O30" s="33"/>
      <c r="P30" s="2"/>
      <c r="Q30" s="2"/>
      <c r="R30" s="2"/>
      <c r="S30" s="2"/>
      <c r="T30" s="2"/>
      <c r="U30" s="2"/>
      <c r="V30" s="2"/>
      <c r="W30" s="2"/>
      <c r="X30" s="2"/>
      <c r="Y30" s="2"/>
      <c r="Z30" s="2"/>
      <c r="AA30" s="2"/>
      <c r="AB30" s="2"/>
      <c r="AC30" s="2"/>
    </row>
    <row r="31" spans="1:29" ht="25.5" customHeight="1" x14ac:dyDescent="0.2">
      <c r="A31" s="591" t="s">
        <v>55</v>
      </c>
      <c r="B31" s="540"/>
      <c r="C31" s="540"/>
      <c r="D31" s="540"/>
      <c r="E31" s="540"/>
      <c r="F31" s="540"/>
      <c r="G31" s="540"/>
      <c r="H31" s="540"/>
      <c r="I31" s="540"/>
      <c r="J31" s="540"/>
      <c r="K31" s="540"/>
      <c r="L31" s="540"/>
      <c r="M31" s="540"/>
      <c r="N31" s="540"/>
      <c r="O31" s="538"/>
      <c r="P31" s="4"/>
      <c r="Q31" s="4"/>
      <c r="R31" s="4"/>
      <c r="S31" s="4"/>
      <c r="T31" s="4"/>
      <c r="U31" s="4"/>
      <c r="V31" s="4"/>
      <c r="W31" s="4"/>
      <c r="X31" s="4"/>
      <c r="Y31" s="4"/>
      <c r="Z31" s="4"/>
      <c r="AA31" s="4"/>
      <c r="AB31" s="4"/>
      <c r="AC31" s="4"/>
    </row>
    <row r="32" spans="1:29" ht="22.5" customHeight="1" x14ac:dyDescent="0.2">
      <c r="A32" s="745" t="s">
        <v>56</v>
      </c>
      <c r="B32" s="540"/>
      <c r="C32" s="540"/>
      <c r="D32" s="540"/>
      <c r="E32" s="540"/>
      <c r="F32" s="540"/>
      <c r="G32" s="540"/>
      <c r="H32" s="542"/>
      <c r="I32" s="623" t="s">
        <v>57</v>
      </c>
      <c r="J32" s="545"/>
      <c r="K32" s="545"/>
      <c r="L32" s="545"/>
      <c r="M32" s="545"/>
      <c r="N32" s="545"/>
      <c r="O32" s="546"/>
      <c r="P32" s="2"/>
      <c r="Q32" s="2"/>
      <c r="R32" s="2"/>
      <c r="S32" s="2"/>
      <c r="T32" s="2"/>
      <c r="U32" s="2"/>
      <c r="V32" s="2"/>
      <c r="W32" s="2"/>
      <c r="X32" s="2"/>
      <c r="Y32" s="2"/>
      <c r="Z32" s="2"/>
      <c r="AA32" s="2"/>
      <c r="AB32" s="2"/>
      <c r="AC32" s="2"/>
    </row>
    <row r="33" spans="1:29" ht="69" customHeight="1" x14ac:dyDescent="0.2">
      <c r="A33" s="34" t="s">
        <v>58</v>
      </c>
      <c r="B33" s="146" t="s">
        <v>59</v>
      </c>
      <c r="C33" s="36" t="s">
        <v>300</v>
      </c>
      <c r="D33" s="36" t="s">
        <v>301</v>
      </c>
      <c r="E33" s="36" t="s">
        <v>302</v>
      </c>
      <c r="F33" s="36" t="s">
        <v>303</v>
      </c>
      <c r="G33" s="36" t="s">
        <v>304</v>
      </c>
      <c r="H33" s="37" t="s">
        <v>63</v>
      </c>
      <c r="I33" s="624"/>
      <c r="J33" s="568"/>
      <c r="K33" s="568"/>
      <c r="L33" s="568"/>
      <c r="M33" s="568"/>
      <c r="N33" s="568"/>
      <c r="O33" s="569"/>
      <c r="P33" s="31"/>
      <c r="Q33" s="31"/>
      <c r="R33" s="31"/>
      <c r="S33" s="31"/>
      <c r="T33" s="31"/>
      <c r="U33" s="31"/>
      <c r="V33" s="31"/>
      <c r="W33" s="31"/>
      <c r="X33" s="31"/>
      <c r="Y33" s="31"/>
      <c r="Z33" s="31"/>
      <c r="AA33" s="31"/>
      <c r="AB33" s="31"/>
      <c r="AC33" s="31"/>
    </row>
    <row r="34" spans="1:29" ht="57.75" customHeight="1" x14ac:dyDescent="0.2">
      <c r="A34" s="151" t="s">
        <v>132</v>
      </c>
      <c r="B34" s="272">
        <v>30</v>
      </c>
      <c r="C34" s="273"/>
      <c r="D34" s="273"/>
      <c r="E34" s="273"/>
      <c r="F34" s="273"/>
      <c r="G34" s="273"/>
      <c r="H34" s="274" t="e">
        <f t="shared" ref="H34:H38" si="0">AVERAGE((C34/E34),(D34/E34),(F34/G34))</f>
        <v>#DIV/0!</v>
      </c>
      <c r="I34" s="835"/>
      <c r="J34" s="548"/>
      <c r="K34" s="548"/>
      <c r="L34" s="548"/>
      <c r="M34" s="548"/>
      <c r="N34" s="548"/>
      <c r="O34" s="549"/>
      <c r="P34" s="2"/>
      <c r="Q34" s="2"/>
      <c r="R34" s="2"/>
      <c r="S34" s="2"/>
      <c r="T34" s="2"/>
      <c r="U34" s="2"/>
      <c r="V34" s="2"/>
      <c r="W34" s="2"/>
      <c r="X34" s="2"/>
      <c r="Y34" s="2"/>
      <c r="Z34" s="2"/>
      <c r="AA34" s="2"/>
      <c r="AB34" s="2"/>
      <c r="AC34" s="2"/>
    </row>
    <row r="35" spans="1:29" ht="57.75" customHeight="1" x14ac:dyDescent="0.2">
      <c r="A35" s="151" t="s">
        <v>65</v>
      </c>
      <c r="B35" s="272">
        <v>60</v>
      </c>
      <c r="C35" s="273"/>
      <c r="D35" s="273"/>
      <c r="E35" s="273"/>
      <c r="F35" s="273"/>
      <c r="G35" s="273"/>
      <c r="H35" s="274" t="e">
        <f t="shared" si="0"/>
        <v>#DIV/0!</v>
      </c>
      <c r="I35" s="548"/>
      <c r="J35" s="548"/>
      <c r="K35" s="548"/>
      <c r="L35" s="548"/>
      <c r="M35" s="548"/>
      <c r="N35" s="548"/>
      <c r="O35" s="549"/>
      <c r="P35" s="2"/>
      <c r="Q35" s="2"/>
      <c r="R35" s="2"/>
      <c r="S35" s="2"/>
      <c r="T35" s="2"/>
      <c r="U35" s="2"/>
      <c r="V35" s="2"/>
      <c r="W35" s="2"/>
      <c r="X35" s="2"/>
      <c r="Y35" s="2"/>
      <c r="Z35" s="2"/>
      <c r="AA35" s="2"/>
      <c r="AB35" s="2"/>
      <c r="AC35" s="2"/>
    </row>
    <row r="36" spans="1:29" ht="57.75" customHeight="1" x14ac:dyDescent="0.2">
      <c r="A36" s="159" t="s">
        <v>66</v>
      </c>
      <c r="B36" s="272">
        <v>90</v>
      </c>
      <c r="C36" s="273"/>
      <c r="D36" s="273"/>
      <c r="E36" s="273"/>
      <c r="F36" s="273"/>
      <c r="G36" s="273"/>
      <c r="H36" s="274" t="e">
        <f t="shared" si="0"/>
        <v>#DIV/0!</v>
      </c>
      <c r="I36" s="548"/>
      <c r="J36" s="548"/>
      <c r="K36" s="548"/>
      <c r="L36" s="548"/>
      <c r="M36" s="548"/>
      <c r="N36" s="548"/>
      <c r="O36" s="549"/>
      <c r="P36" s="2"/>
      <c r="Q36" s="2"/>
      <c r="R36" s="2"/>
      <c r="S36" s="2"/>
      <c r="T36" s="2"/>
      <c r="U36" s="2"/>
      <c r="V36" s="2"/>
      <c r="W36" s="2"/>
      <c r="X36" s="2"/>
      <c r="Y36" s="2"/>
      <c r="Z36" s="2"/>
      <c r="AA36" s="2"/>
      <c r="AB36" s="2"/>
      <c r="AC36" s="2"/>
    </row>
    <row r="37" spans="1:29" ht="57.75" customHeight="1" x14ac:dyDescent="0.2">
      <c r="A37" s="159" t="s">
        <v>67</v>
      </c>
      <c r="B37" s="272">
        <v>100</v>
      </c>
      <c r="C37" s="273"/>
      <c r="D37" s="273"/>
      <c r="E37" s="273"/>
      <c r="F37" s="273"/>
      <c r="G37" s="273"/>
      <c r="H37" s="274" t="e">
        <f t="shared" si="0"/>
        <v>#DIV/0!</v>
      </c>
      <c r="I37" s="548"/>
      <c r="J37" s="548"/>
      <c r="K37" s="548"/>
      <c r="L37" s="548"/>
      <c r="M37" s="548"/>
      <c r="N37" s="548"/>
      <c r="O37" s="549"/>
      <c r="P37" s="2"/>
      <c r="Q37" s="2"/>
      <c r="R37" s="2"/>
      <c r="S37" s="2"/>
      <c r="T37" s="2"/>
      <c r="U37" s="2"/>
      <c r="V37" s="2"/>
      <c r="W37" s="2"/>
      <c r="X37" s="2"/>
      <c r="Y37" s="2"/>
      <c r="Z37" s="2"/>
      <c r="AA37" s="2"/>
      <c r="AB37" s="2"/>
      <c r="AC37" s="2"/>
    </row>
    <row r="38" spans="1:29" ht="37.5" customHeight="1" x14ac:dyDescent="0.2">
      <c r="A38" s="38" t="s">
        <v>68</v>
      </c>
      <c r="B38" s="275">
        <f>B37</f>
        <v>100</v>
      </c>
      <c r="C38" s="273">
        <f t="shared" ref="C38:D38" si="1">+C37</f>
        <v>0</v>
      </c>
      <c r="D38" s="273">
        <f t="shared" si="1"/>
        <v>0</v>
      </c>
      <c r="E38" s="273">
        <f t="shared" ref="E38:G38" si="2">E37</f>
        <v>0</v>
      </c>
      <c r="F38" s="273">
        <f t="shared" si="2"/>
        <v>0</v>
      </c>
      <c r="G38" s="273">
        <f t="shared" si="2"/>
        <v>0</v>
      </c>
      <c r="H38" s="274" t="e">
        <f t="shared" si="0"/>
        <v>#DIV/0!</v>
      </c>
      <c r="I38" s="548"/>
      <c r="J38" s="548"/>
      <c r="K38" s="548"/>
      <c r="L38" s="548"/>
      <c r="M38" s="548"/>
      <c r="N38" s="548"/>
      <c r="O38" s="549"/>
      <c r="P38" s="2"/>
      <c r="Q38" s="2"/>
      <c r="R38" s="2"/>
      <c r="S38" s="2"/>
      <c r="T38" s="2"/>
      <c r="U38" s="2"/>
      <c r="V38" s="2"/>
      <c r="W38" s="2"/>
      <c r="X38" s="2"/>
      <c r="Y38" s="2"/>
      <c r="Z38" s="2"/>
      <c r="AA38" s="2"/>
      <c r="AB38" s="2"/>
      <c r="AC38" s="2"/>
    </row>
    <row r="39" spans="1:29" ht="36" customHeight="1" x14ac:dyDescent="0.2">
      <c r="A39" s="749" t="s">
        <v>69</v>
      </c>
      <c r="B39" s="540"/>
      <c r="C39" s="540"/>
      <c r="D39" s="540"/>
      <c r="E39" s="540"/>
      <c r="F39" s="540"/>
      <c r="G39" s="540"/>
      <c r="H39" s="540"/>
      <c r="I39" s="540"/>
      <c r="J39" s="540"/>
      <c r="K39" s="540"/>
      <c r="L39" s="540"/>
      <c r="M39" s="540"/>
      <c r="N39" s="540"/>
      <c r="O39" s="538"/>
      <c r="P39" s="2"/>
      <c r="Q39" s="2"/>
      <c r="R39" s="2"/>
      <c r="S39" s="2"/>
      <c r="T39" s="2"/>
      <c r="U39" s="2"/>
      <c r="V39" s="2"/>
      <c r="W39" s="2"/>
      <c r="X39" s="2"/>
      <c r="Y39" s="2"/>
      <c r="Z39" s="2"/>
      <c r="AA39" s="2"/>
      <c r="AB39" s="2"/>
      <c r="AC39" s="2"/>
    </row>
    <row r="40" spans="1:29" ht="304.5" customHeight="1" x14ac:dyDescent="0.2">
      <c r="A40" s="845"/>
      <c r="B40" s="545"/>
      <c r="C40" s="545"/>
      <c r="D40" s="545"/>
      <c r="E40" s="545"/>
      <c r="F40" s="545"/>
      <c r="G40" s="545"/>
      <c r="H40" s="545"/>
      <c r="I40" s="545"/>
      <c r="J40" s="545"/>
      <c r="K40" s="545"/>
      <c r="L40" s="545"/>
      <c r="M40" s="545"/>
      <c r="N40" s="545"/>
      <c r="O40" s="546"/>
      <c r="P40" s="2"/>
      <c r="Q40" s="2"/>
      <c r="R40" s="2"/>
      <c r="S40" s="2"/>
      <c r="T40" s="2"/>
      <c r="U40" s="2"/>
      <c r="V40" s="2"/>
      <c r="W40" s="2"/>
      <c r="X40" s="2"/>
      <c r="Y40" s="2"/>
      <c r="Z40" s="2"/>
      <c r="AA40" s="276"/>
      <c r="AB40" s="2"/>
      <c r="AC40" s="2"/>
    </row>
    <row r="41" spans="1:29" ht="86.25" customHeight="1" x14ac:dyDescent="0.2">
      <c r="A41" s="591" t="s">
        <v>70</v>
      </c>
      <c r="B41" s="540"/>
      <c r="C41" s="540"/>
      <c r="D41" s="849" t="s">
        <v>71</v>
      </c>
      <c r="E41" s="542"/>
      <c r="F41" s="849"/>
      <c r="G41" s="540"/>
      <c r="H41" s="542"/>
      <c r="I41" s="849" t="s">
        <v>72</v>
      </c>
      <c r="J41" s="540"/>
      <c r="K41" s="540"/>
      <c r="L41" s="542"/>
      <c r="M41" s="277" t="s">
        <v>73</v>
      </c>
      <c r="N41" s="850" t="s">
        <v>305</v>
      </c>
      <c r="O41" s="542"/>
      <c r="P41" s="44"/>
      <c r="Q41" s="45"/>
      <c r="R41" s="45"/>
      <c r="S41" s="45"/>
      <c r="T41" s="45"/>
      <c r="U41" s="45"/>
      <c r="V41" s="45"/>
      <c r="W41" s="45"/>
      <c r="X41" s="45"/>
      <c r="Y41" s="45"/>
      <c r="Z41" s="45"/>
      <c r="AA41" s="45"/>
      <c r="AB41" s="45"/>
      <c r="AC41" s="45"/>
    </row>
    <row r="42" spans="1:29" ht="57" customHeight="1" x14ac:dyDescent="0.2">
      <c r="A42" s="628" t="s">
        <v>74</v>
      </c>
      <c r="B42" s="540"/>
      <c r="C42" s="540"/>
      <c r="D42" s="851" t="s">
        <v>306</v>
      </c>
      <c r="E42" s="568"/>
      <c r="F42" s="568"/>
      <c r="G42" s="568"/>
      <c r="H42" s="568"/>
      <c r="I42" s="568"/>
      <c r="J42" s="568"/>
      <c r="K42" s="568"/>
      <c r="L42" s="597"/>
      <c r="M42" s="278" t="s">
        <v>75</v>
      </c>
      <c r="N42" s="847" t="s">
        <v>307</v>
      </c>
      <c r="O42" s="569"/>
      <c r="P42" s="44"/>
      <c r="Q42" s="45"/>
      <c r="R42" s="45"/>
      <c r="S42" s="45"/>
      <c r="T42" s="45"/>
      <c r="U42" s="45"/>
      <c r="V42" s="45"/>
      <c r="W42" s="45"/>
      <c r="X42" s="45"/>
      <c r="Y42" s="45"/>
      <c r="Z42" s="45"/>
      <c r="AA42" s="45"/>
      <c r="AB42" s="45"/>
      <c r="AC42" s="45"/>
    </row>
    <row r="43" spans="1:29" ht="57.75" customHeight="1" x14ac:dyDescent="0.2">
      <c r="A43" s="604" t="s">
        <v>77</v>
      </c>
      <c r="B43" s="562"/>
      <c r="C43" s="562"/>
      <c r="D43" s="852" t="s">
        <v>308</v>
      </c>
      <c r="E43" s="562"/>
      <c r="F43" s="562"/>
      <c r="G43" s="562"/>
      <c r="H43" s="562"/>
      <c r="I43" s="562"/>
      <c r="J43" s="562"/>
      <c r="K43" s="562"/>
      <c r="L43" s="579"/>
      <c r="M43" s="246" t="s">
        <v>78</v>
      </c>
      <c r="N43" s="848">
        <v>45641</v>
      </c>
      <c r="O43" s="563"/>
      <c r="P43" s="4"/>
      <c r="Q43" s="4"/>
      <c r="R43" s="4"/>
      <c r="S43" s="4"/>
      <c r="T43" s="4"/>
      <c r="U43" s="4"/>
      <c r="V43" s="4"/>
      <c r="W43" s="4"/>
      <c r="X43" s="4"/>
      <c r="Y43" s="4"/>
      <c r="Z43" s="4"/>
      <c r="AA43" s="4"/>
      <c r="AB43" s="4"/>
      <c r="AC43" s="4"/>
    </row>
    <row r="44" spans="1:29" ht="35.25" customHeight="1" x14ac:dyDescent="0.2">
      <c r="A44" s="720" t="s">
        <v>79</v>
      </c>
      <c r="B44" s="562"/>
      <c r="C44" s="562"/>
      <c r="D44" s="562"/>
      <c r="E44" s="562"/>
      <c r="F44" s="562"/>
      <c r="G44" s="562"/>
      <c r="H44" s="562"/>
      <c r="I44" s="562"/>
      <c r="J44" s="562"/>
      <c r="K44" s="562"/>
      <c r="L44" s="562"/>
      <c r="M44" s="562"/>
      <c r="N44" s="562"/>
      <c r="O44" s="563"/>
      <c r="P44" s="4"/>
      <c r="Q44" s="4"/>
      <c r="R44" s="4"/>
      <c r="S44" s="4"/>
      <c r="T44" s="4"/>
      <c r="U44" s="4"/>
      <c r="V44" s="4"/>
      <c r="W44" s="4"/>
      <c r="X44" s="4"/>
      <c r="Y44" s="4"/>
      <c r="Z44" s="4"/>
      <c r="AA44" s="4"/>
      <c r="AB44" s="4"/>
      <c r="AC44" s="4"/>
    </row>
    <row r="45" spans="1:29" ht="30.75" customHeight="1" x14ac:dyDescent="0.2">
      <c r="A45" s="839" t="s">
        <v>161</v>
      </c>
      <c r="B45" s="559"/>
      <c r="C45" s="559"/>
      <c r="D45" s="559"/>
      <c r="E45" s="559"/>
      <c r="F45" s="559"/>
      <c r="G45" s="559"/>
      <c r="H45" s="559"/>
      <c r="I45" s="559"/>
      <c r="J45" s="559"/>
      <c r="K45" s="559"/>
      <c r="L45" s="559"/>
      <c r="M45" s="559"/>
      <c r="N45" s="559"/>
      <c r="O45" s="560"/>
      <c r="P45" s="2"/>
      <c r="Q45" s="2"/>
      <c r="R45" s="2"/>
      <c r="S45" s="2"/>
      <c r="T45" s="2"/>
      <c r="U45" s="2"/>
      <c r="V45" s="2"/>
      <c r="W45" s="2"/>
      <c r="X45" s="2"/>
      <c r="Y45" s="2"/>
      <c r="Z45" s="2"/>
      <c r="AA45" s="2"/>
      <c r="AB45" s="2"/>
      <c r="AC45" s="2"/>
    </row>
    <row r="46" spans="1:29" ht="15.75" customHeight="1" x14ac:dyDescent="0.2">
      <c r="A46" s="846" t="s">
        <v>81</v>
      </c>
      <c r="B46" s="540"/>
      <c r="C46" s="542"/>
      <c r="D46" s="840" t="s">
        <v>309</v>
      </c>
      <c r="E46" s="540"/>
      <c r="F46" s="540"/>
      <c r="G46" s="540"/>
      <c r="H46" s="542"/>
      <c r="I46" s="840" t="s">
        <v>310</v>
      </c>
      <c r="J46" s="540"/>
      <c r="K46" s="540"/>
      <c r="L46" s="542"/>
      <c r="M46" s="48" t="s">
        <v>311</v>
      </c>
      <c r="N46" s="840" t="s">
        <v>312</v>
      </c>
      <c r="O46" s="538"/>
      <c r="P46" s="2"/>
      <c r="Q46" s="2"/>
      <c r="R46" s="2"/>
      <c r="S46" s="2"/>
      <c r="T46" s="2"/>
      <c r="U46" s="2"/>
      <c r="V46" s="2"/>
      <c r="W46" s="2"/>
      <c r="X46" s="2"/>
      <c r="Y46" s="2"/>
      <c r="Z46" s="2"/>
      <c r="AA46" s="2"/>
      <c r="AB46" s="2"/>
      <c r="AC46" s="2"/>
    </row>
    <row r="47" spans="1:29" ht="48" customHeight="1" x14ac:dyDescent="0.2">
      <c r="A47" s="607" t="s">
        <v>85</v>
      </c>
      <c r="B47" s="540"/>
      <c r="C47" s="542"/>
      <c r="D47" s="842"/>
      <c r="E47" s="540"/>
      <c r="F47" s="540"/>
      <c r="G47" s="540"/>
      <c r="H47" s="542"/>
      <c r="I47" s="632"/>
      <c r="J47" s="540"/>
      <c r="K47" s="540"/>
      <c r="L47" s="542"/>
      <c r="M47" s="279"/>
      <c r="N47" s="841"/>
      <c r="O47" s="538"/>
      <c r="P47" s="2"/>
      <c r="Q47" s="2"/>
      <c r="R47" s="2"/>
      <c r="S47" s="2"/>
      <c r="T47" s="2"/>
      <c r="U47" s="2"/>
      <c r="V47" s="2"/>
      <c r="W47" s="2"/>
      <c r="X47" s="2"/>
      <c r="Y47" s="2"/>
      <c r="Z47" s="2"/>
      <c r="AA47" s="2"/>
      <c r="AB47" s="2"/>
      <c r="AC47" s="2"/>
    </row>
    <row r="48" spans="1:29" ht="78" customHeight="1" x14ac:dyDescent="0.2">
      <c r="A48" s="607" t="s">
        <v>313</v>
      </c>
      <c r="B48" s="540"/>
      <c r="C48" s="542"/>
      <c r="D48" s="842"/>
      <c r="E48" s="540"/>
      <c r="F48" s="540"/>
      <c r="G48" s="540"/>
      <c r="H48" s="542"/>
      <c r="I48" s="632"/>
      <c r="J48" s="540"/>
      <c r="K48" s="540"/>
      <c r="L48" s="542"/>
      <c r="M48" s="280"/>
      <c r="N48" s="841"/>
      <c r="O48" s="538"/>
      <c r="P48" s="2"/>
      <c r="Q48" s="2"/>
      <c r="R48" s="2"/>
      <c r="S48" s="2"/>
      <c r="T48" s="2"/>
      <c r="U48" s="2"/>
      <c r="V48" s="2"/>
      <c r="W48" s="2"/>
      <c r="X48" s="2"/>
      <c r="Y48" s="2"/>
      <c r="Z48" s="2"/>
      <c r="AA48" s="2"/>
      <c r="AB48" s="2"/>
      <c r="AC48" s="2"/>
    </row>
    <row r="49" spans="1:29" ht="49.5" customHeight="1" x14ac:dyDescent="0.2">
      <c r="A49" s="607" t="s">
        <v>87</v>
      </c>
      <c r="B49" s="540"/>
      <c r="C49" s="542"/>
      <c r="D49" s="632"/>
      <c r="E49" s="540"/>
      <c r="F49" s="540"/>
      <c r="G49" s="540"/>
      <c r="H49" s="542"/>
      <c r="I49" s="632"/>
      <c r="J49" s="540"/>
      <c r="K49" s="540"/>
      <c r="L49" s="542"/>
      <c r="M49" s="279"/>
      <c r="N49" s="841"/>
      <c r="O49" s="538"/>
      <c r="P49" s="2"/>
      <c r="Q49" s="2"/>
      <c r="R49" s="2"/>
      <c r="S49" s="2"/>
      <c r="T49" s="2"/>
      <c r="U49" s="2"/>
      <c r="V49" s="2"/>
      <c r="W49" s="2"/>
      <c r="X49" s="2"/>
      <c r="Y49" s="2"/>
      <c r="Z49" s="2"/>
      <c r="AA49" s="2"/>
      <c r="AB49" s="2"/>
      <c r="AC49" s="2"/>
    </row>
    <row r="50" spans="1:29" ht="36" customHeight="1" x14ac:dyDescent="0.2">
      <c r="A50" s="607" t="s">
        <v>88</v>
      </c>
      <c r="B50" s="540"/>
      <c r="C50" s="542"/>
      <c r="D50" s="842"/>
      <c r="E50" s="540"/>
      <c r="F50" s="540"/>
      <c r="G50" s="540"/>
      <c r="H50" s="542"/>
      <c r="I50" s="632"/>
      <c r="J50" s="540"/>
      <c r="K50" s="540"/>
      <c r="L50" s="542"/>
      <c r="M50" s="279"/>
      <c r="N50" s="841"/>
      <c r="O50" s="538"/>
      <c r="P50" s="2"/>
      <c r="Q50" s="2"/>
      <c r="R50" s="2"/>
      <c r="S50" s="2"/>
      <c r="T50" s="2"/>
      <c r="U50" s="2"/>
      <c r="V50" s="2"/>
      <c r="W50" s="2"/>
      <c r="X50" s="2"/>
      <c r="Y50" s="2"/>
      <c r="Z50" s="2"/>
      <c r="AA50" s="2"/>
      <c r="AB50" s="2"/>
      <c r="AC50" s="2"/>
    </row>
    <row r="51" spans="1:29" ht="15.75" customHeight="1" x14ac:dyDescent="0.2">
      <c r="A51" s="281" t="s">
        <v>89</v>
      </c>
      <c r="B51" s="282"/>
      <c r="C51" s="283"/>
      <c r="D51" s="856"/>
      <c r="E51" s="545"/>
      <c r="F51" s="545"/>
      <c r="G51" s="545"/>
      <c r="H51" s="596"/>
      <c r="I51" s="856"/>
      <c r="J51" s="545"/>
      <c r="K51" s="545"/>
      <c r="L51" s="596"/>
      <c r="M51" s="857"/>
      <c r="N51" s="858"/>
      <c r="O51" s="546"/>
      <c r="P51" s="2"/>
      <c r="Q51" s="2"/>
      <c r="R51" s="2"/>
      <c r="S51" s="2"/>
      <c r="T51" s="2"/>
      <c r="U51" s="2"/>
      <c r="V51" s="2"/>
      <c r="W51" s="2"/>
      <c r="X51" s="2"/>
      <c r="Y51" s="2"/>
      <c r="Z51" s="2"/>
      <c r="AA51" s="2"/>
      <c r="AB51" s="2"/>
      <c r="AC51" s="2"/>
    </row>
    <row r="52" spans="1:29" ht="26.25" customHeight="1" x14ac:dyDescent="0.2">
      <c r="A52" s="285"/>
      <c r="B52" s="286"/>
      <c r="C52" s="287"/>
      <c r="D52" s="547"/>
      <c r="E52" s="548"/>
      <c r="F52" s="548"/>
      <c r="G52" s="548"/>
      <c r="H52" s="610"/>
      <c r="I52" s="547"/>
      <c r="J52" s="548"/>
      <c r="K52" s="548"/>
      <c r="L52" s="610"/>
      <c r="M52" s="617"/>
      <c r="N52" s="547"/>
      <c r="O52" s="549"/>
      <c r="P52" s="2"/>
      <c r="Q52" s="2"/>
      <c r="R52" s="2"/>
      <c r="S52" s="2"/>
      <c r="T52" s="2"/>
      <c r="U52" s="2"/>
      <c r="V52" s="2"/>
      <c r="W52" s="2"/>
      <c r="X52" s="2"/>
      <c r="Y52" s="2"/>
      <c r="Z52" s="2"/>
      <c r="AA52" s="2"/>
      <c r="AB52" s="2"/>
      <c r="AC52" s="2"/>
    </row>
    <row r="53" spans="1:29" ht="15.75" customHeight="1" x14ac:dyDescent="0.2">
      <c r="A53" s="285"/>
      <c r="B53" s="286"/>
      <c r="C53" s="287"/>
      <c r="D53" s="547"/>
      <c r="E53" s="548"/>
      <c r="F53" s="548"/>
      <c r="G53" s="548"/>
      <c r="H53" s="610"/>
      <c r="I53" s="547"/>
      <c r="J53" s="548"/>
      <c r="K53" s="548"/>
      <c r="L53" s="610"/>
      <c r="M53" s="617"/>
      <c r="N53" s="547"/>
      <c r="O53" s="549"/>
      <c r="P53" s="2"/>
      <c r="Q53" s="2"/>
      <c r="R53" s="2"/>
      <c r="S53" s="2"/>
      <c r="T53" s="2"/>
      <c r="U53" s="2"/>
      <c r="V53" s="2"/>
      <c r="W53" s="2"/>
      <c r="X53" s="2"/>
      <c r="Y53" s="2"/>
      <c r="Z53" s="2"/>
      <c r="AA53" s="2"/>
      <c r="AB53" s="2"/>
      <c r="AC53" s="2"/>
    </row>
    <row r="54" spans="1:29" ht="67.5" customHeight="1" x14ac:dyDescent="0.2">
      <c r="A54" s="288"/>
      <c r="B54" s="289"/>
      <c r="C54" s="290"/>
      <c r="D54" s="611"/>
      <c r="E54" s="568"/>
      <c r="F54" s="568"/>
      <c r="G54" s="568"/>
      <c r="H54" s="597"/>
      <c r="I54" s="611"/>
      <c r="J54" s="568"/>
      <c r="K54" s="568"/>
      <c r="L54" s="597"/>
      <c r="M54" s="585"/>
      <c r="N54" s="611"/>
      <c r="O54" s="569"/>
      <c r="P54" s="2"/>
      <c r="Q54" s="2"/>
      <c r="R54" s="2"/>
      <c r="S54" s="2"/>
      <c r="T54" s="2"/>
      <c r="U54" s="2"/>
      <c r="V54" s="2"/>
      <c r="W54" s="2"/>
      <c r="X54" s="2"/>
      <c r="Y54" s="2"/>
      <c r="Z54" s="2"/>
      <c r="AA54" s="2"/>
      <c r="AB54" s="2"/>
      <c r="AC54" s="2"/>
    </row>
    <row r="55" spans="1:29" ht="48.75" customHeight="1" x14ac:dyDescent="0.2">
      <c r="A55" s="846" t="s">
        <v>163</v>
      </c>
      <c r="B55" s="540"/>
      <c r="C55" s="542"/>
      <c r="D55" s="853" t="s">
        <v>314</v>
      </c>
      <c r="E55" s="562"/>
      <c r="F55" s="562"/>
      <c r="G55" s="562"/>
      <c r="H55" s="579"/>
      <c r="I55" s="854"/>
      <c r="J55" s="562"/>
      <c r="K55" s="562"/>
      <c r="L55" s="579"/>
      <c r="M55" s="291" t="s">
        <v>314</v>
      </c>
      <c r="N55" s="855" t="s">
        <v>314</v>
      </c>
      <c r="O55" s="538"/>
      <c r="P55" s="2"/>
      <c r="Q55" s="2"/>
      <c r="R55" s="2"/>
      <c r="S55" s="2"/>
      <c r="T55" s="2"/>
      <c r="U55" s="2"/>
      <c r="V55" s="2"/>
      <c r="W55" s="2"/>
      <c r="X55" s="2"/>
      <c r="Y55" s="2"/>
      <c r="Z55" s="2"/>
      <c r="AA55" s="2"/>
      <c r="AB55" s="2"/>
      <c r="AC55" s="2"/>
    </row>
    <row r="56" spans="1:29"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row>
    <row r="57" spans="1:29"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spans="1:29"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spans="1:29"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spans="1:29"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spans="1:29"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row>
    <row r="62" spans="1:29"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row>
    <row r="63" spans="1:29"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row>
    <row r="64" spans="1:29"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row>
    <row r="65" spans="1:29"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row>
    <row r="66" spans="1:29"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spans="1:29"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spans="1:29"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row>
    <row r="71" spans="1:29"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row>
    <row r="72" spans="1:29"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row>
    <row r="73" spans="1:29"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row>
    <row r="74" spans="1:29"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spans="1:29"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row>
    <row r="76" spans="1:29"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row>
    <row r="77" spans="1:29"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spans="1:29"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row>
    <row r="79" spans="1:29"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spans="1:29"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row>
    <row r="81" spans="1:29"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row>
    <row r="82" spans="1:29"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row>
    <row r="83" spans="1:29"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row>
    <row r="84" spans="1:29"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row>
    <row r="85" spans="1:29"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row>
    <row r="86" spans="1:29"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row>
    <row r="87" spans="1:29"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row>
    <row r="88" spans="1:29"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row>
    <row r="89" spans="1:29"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row>
    <row r="90" spans="1:29"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row>
    <row r="91" spans="1:29"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row>
    <row r="92" spans="1:29"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row>
    <row r="93" spans="1:29"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4" spans="1:29"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row>
    <row r="95" spans="1:29"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row>
    <row r="96" spans="1:29"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row>
    <row r="97" spans="1:29"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row>
    <row r="98" spans="1:29"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row>
    <row r="99" spans="1:29"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row>
    <row r="100" spans="1:29"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row>
    <row r="101" spans="1:29"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spans="1:29"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spans="1:29"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spans="1:29"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spans="1:29"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spans="1:29"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spans="1:29"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spans="1:29"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spans="1:29"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spans="1:29"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spans="1:29"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spans="1:29"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row>
    <row r="113" spans="1:29"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row>
    <row r="114" spans="1:29"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row>
    <row r="115" spans="1:29"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row>
    <row r="116" spans="1:29"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row>
    <row r="117" spans="1:29"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row>
    <row r="118" spans="1:29"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row>
    <row r="119" spans="1:29"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row>
    <row r="120" spans="1:29"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row>
    <row r="121" spans="1:29"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row>
    <row r="122" spans="1:29"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row>
    <row r="123" spans="1:29"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row>
    <row r="124" spans="1:29"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row>
    <row r="125" spans="1:29"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row>
    <row r="126" spans="1:29"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row>
    <row r="127" spans="1:29"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row>
    <row r="128" spans="1:29"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row>
    <row r="129" spans="1:29"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row>
    <row r="130" spans="1:29"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row>
    <row r="131" spans="1:29"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row>
    <row r="132" spans="1:29"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row>
    <row r="133" spans="1:29"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row>
    <row r="134" spans="1:29"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row>
    <row r="135" spans="1:29"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row>
    <row r="136" spans="1:29"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row>
    <row r="137" spans="1:29"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row>
    <row r="138" spans="1:29"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row>
    <row r="139" spans="1:29"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row>
    <row r="140" spans="1:29"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row>
    <row r="141" spans="1:29"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row>
    <row r="142" spans="1:29"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row>
    <row r="143" spans="1:29"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row>
    <row r="144" spans="1:29"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row>
    <row r="145" spans="1:29"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row>
    <row r="146" spans="1:29"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row>
    <row r="147" spans="1:29"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row>
    <row r="148" spans="1:29"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row>
    <row r="149" spans="1:29"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row>
    <row r="150" spans="1:29"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row>
    <row r="151" spans="1:29"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row>
    <row r="152" spans="1:29"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row>
    <row r="153" spans="1:29"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row>
    <row r="154" spans="1:29"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row>
    <row r="155" spans="1:29"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row>
    <row r="156" spans="1:29"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row>
    <row r="157" spans="1:29"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row>
    <row r="158" spans="1:29"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row>
    <row r="159" spans="1:29"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row>
    <row r="160" spans="1:29"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row>
    <row r="161" spans="1:29"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row>
    <row r="162" spans="1:29"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row>
    <row r="163" spans="1:29"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row>
    <row r="164" spans="1:29"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row>
    <row r="165" spans="1:29"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row>
    <row r="166" spans="1:29"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row>
    <row r="167" spans="1:29"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row>
    <row r="168" spans="1:29"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row>
    <row r="169" spans="1:29"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row>
    <row r="170" spans="1:29"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row>
    <row r="171" spans="1:29"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row>
    <row r="172" spans="1:29"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row>
    <row r="173" spans="1:29"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row>
    <row r="174" spans="1:29"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row>
    <row r="175" spans="1:29"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row>
    <row r="176" spans="1:29"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row>
    <row r="177" spans="1:29"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row>
    <row r="178" spans="1:29"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row>
    <row r="179" spans="1:29"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row>
    <row r="180" spans="1:29"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row>
    <row r="181" spans="1:29"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row>
    <row r="182" spans="1:29"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row>
    <row r="183" spans="1:29"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row>
    <row r="184" spans="1:29"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row>
    <row r="185" spans="1:29"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row>
    <row r="186" spans="1:29"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row>
    <row r="187" spans="1:29"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row>
    <row r="188" spans="1:29"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row>
    <row r="189" spans="1:29"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row>
    <row r="190" spans="1:29"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row>
    <row r="191" spans="1:29"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row>
    <row r="192" spans="1:29"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row>
    <row r="193" spans="1:29"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row>
    <row r="194" spans="1:29"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row>
    <row r="195" spans="1:29"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row>
    <row r="196" spans="1:29"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row>
    <row r="197" spans="1:29"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row>
    <row r="198" spans="1:29"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row>
    <row r="199" spans="1:29"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row>
    <row r="200" spans="1:29"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row>
    <row r="201" spans="1:29"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row>
    <row r="202" spans="1:29"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row>
    <row r="203" spans="1:29"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row>
    <row r="204" spans="1:29"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row>
    <row r="205" spans="1:29"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row>
    <row r="206" spans="1:29"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row>
    <row r="207" spans="1:29"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row>
    <row r="208" spans="1:29"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row>
    <row r="209" spans="1:29"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row>
    <row r="210" spans="1:29"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row>
    <row r="211" spans="1:29"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row>
    <row r="212" spans="1:29"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row>
    <row r="213" spans="1:29"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row>
    <row r="214" spans="1:29"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row>
    <row r="215" spans="1:29"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row>
    <row r="216" spans="1:29"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row>
    <row r="217" spans="1:29"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row>
    <row r="218" spans="1:29"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row>
    <row r="219" spans="1:29"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row>
    <row r="220" spans="1:29"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row>
    <row r="221" spans="1:29"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row>
    <row r="222" spans="1:29"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row>
    <row r="223" spans="1:29"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spans="1:29"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spans="1:29"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spans="1:29"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spans="1:29"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spans="1:29"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spans="1:29"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spans="1:29"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row>
    <row r="231" spans="1:29"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row>
    <row r="232" spans="1:29"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row>
    <row r="233" spans="1:29"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row>
    <row r="234" spans="1:29"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row>
    <row r="235" spans="1:29"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row>
    <row r="236" spans="1:29"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row>
    <row r="237" spans="1:29"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row>
    <row r="238" spans="1:29"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row>
    <row r="239" spans="1:29"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row>
    <row r="240" spans="1:29"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row>
    <row r="241" spans="1:29"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row>
    <row r="242" spans="1:29"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row>
    <row r="243" spans="1:29"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row>
    <row r="244" spans="1:29"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row>
    <row r="245" spans="1:29"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row>
    <row r="246" spans="1:29"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row>
    <row r="247" spans="1:29"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row>
    <row r="248" spans="1:29"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row>
    <row r="249" spans="1:29"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row>
    <row r="250" spans="1:29"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row>
    <row r="251" spans="1:29"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row>
    <row r="252" spans="1:29"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row>
    <row r="253" spans="1:29"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row>
    <row r="254" spans="1:29"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row>
    <row r="255" spans="1:29"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row>
    <row r="256" spans="1:29"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5">
    <mergeCell ref="M51:M54"/>
    <mergeCell ref="N51:O54"/>
    <mergeCell ref="A48:C48"/>
    <mergeCell ref="A49:C49"/>
    <mergeCell ref="A50:C50"/>
    <mergeCell ref="A55:C55"/>
    <mergeCell ref="N42:O42"/>
    <mergeCell ref="N43:O43"/>
    <mergeCell ref="D42:L42"/>
    <mergeCell ref="D43:L43"/>
    <mergeCell ref="D55:H55"/>
    <mergeCell ref="I55:L55"/>
    <mergeCell ref="N55:O55"/>
    <mergeCell ref="D50:H50"/>
    <mergeCell ref="I50:L50"/>
    <mergeCell ref="N50:O50"/>
    <mergeCell ref="D51:H54"/>
    <mergeCell ref="I51:L54"/>
    <mergeCell ref="A26:C26"/>
    <mergeCell ref="D26:O26"/>
    <mergeCell ref="A27:C27"/>
    <mergeCell ref="D27:L27"/>
    <mergeCell ref="N27:O27"/>
    <mergeCell ref="D49:H49"/>
    <mergeCell ref="I49:L49"/>
    <mergeCell ref="N49:O49"/>
    <mergeCell ref="D29:H29"/>
    <mergeCell ref="I29:M29"/>
    <mergeCell ref="N29:O29"/>
    <mergeCell ref="A31:O31"/>
    <mergeCell ref="A32:H32"/>
    <mergeCell ref="I32:O33"/>
    <mergeCell ref="I34:O38"/>
    <mergeCell ref="A39:O39"/>
    <mergeCell ref="A40:O40"/>
    <mergeCell ref="A42:C42"/>
    <mergeCell ref="A43:C43"/>
    <mergeCell ref="A46:C46"/>
    <mergeCell ref="A47:C47"/>
    <mergeCell ref="I47:L47"/>
    <mergeCell ref="N47:O47"/>
    <mergeCell ref="D47:H47"/>
    <mergeCell ref="D48:H48"/>
    <mergeCell ref="I48:L48"/>
    <mergeCell ref="N48:O48"/>
    <mergeCell ref="I28:M28"/>
    <mergeCell ref="N28:O28"/>
    <mergeCell ref="A44:O44"/>
    <mergeCell ref="A45:O45"/>
    <mergeCell ref="D46:H46"/>
    <mergeCell ref="I46:L46"/>
    <mergeCell ref="N46:O46"/>
    <mergeCell ref="A28:C29"/>
    <mergeCell ref="D28:H28"/>
    <mergeCell ref="A41:C41"/>
    <mergeCell ref="D41:E41"/>
    <mergeCell ref="F41:H41"/>
    <mergeCell ref="I41:L41"/>
    <mergeCell ref="N41:O41"/>
    <mergeCell ref="T10:AA10"/>
    <mergeCell ref="A11:C11"/>
    <mergeCell ref="D11:O11"/>
    <mergeCell ref="T11:T12"/>
    <mergeCell ref="V11:Z11"/>
    <mergeCell ref="A12:C12"/>
    <mergeCell ref="D12:O12"/>
    <mergeCell ref="A1:O3"/>
    <mergeCell ref="A4:O4"/>
    <mergeCell ref="A5:O5"/>
    <mergeCell ref="A6:O6"/>
    <mergeCell ref="A7:C7"/>
    <mergeCell ref="D7:O7"/>
    <mergeCell ref="A23:O23"/>
    <mergeCell ref="A24:O24"/>
    <mergeCell ref="A25:O25"/>
    <mergeCell ref="D8:L8"/>
    <mergeCell ref="N8:O8"/>
    <mergeCell ref="A8:C8"/>
    <mergeCell ref="A9:O9"/>
    <mergeCell ref="A10:O10"/>
    <mergeCell ref="N13:O13"/>
    <mergeCell ref="N14:O14"/>
    <mergeCell ref="D14:H14"/>
    <mergeCell ref="D15:O15"/>
    <mergeCell ref="A13:C13"/>
    <mergeCell ref="D13:L13"/>
    <mergeCell ref="A14:C14"/>
    <mergeCell ref="I14:L14"/>
    <mergeCell ref="N16:O16"/>
    <mergeCell ref="D17:O17"/>
    <mergeCell ref="D16:H16"/>
    <mergeCell ref="I16:L16"/>
    <mergeCell ref="A17:C22"/>
    <mergeCell ref="I18:O22"/>
    <mergeCell ref="A15:C16"/>
  </mergeCells>
  <dataValidations count="5">
    <dataValidation type="list" allowBlank="1" showInputMessage="1" showErrorMessage="1" prompt=" - " sqref="D8" xr:uid="{00000000-0002-0000-0B00-000000000000}">
      <formula1>$A$133:$A$135</formula1>
    </dataValidation>
    <dataValidation type="list" allowBlank="1" showInputMessage="1" showErrorMessage="1" prompt=" - " sqref="N8" xr:uid="{00000000-0002-0000-0B00-000001000000}">
      <formula1>$B$115:$B$127</formula1>
    </dataValidation>
    <dataValidation type="list" allowBlank="1" showInputMessage="1" showErrorMessage="1" prompt=" - " sqref="D13" xr:uid="{00000000-0002-0000-0B00-000002000000}">
      <formula1>$A$119:$A$126</formula1>
    </dataValidation>
    <dataValidation type="list" allowBlank="1" showInputMessage="1" showErrorMessage="1" prompt=" - " sqref="D7" xr:uid="{00000000-0002-0000-0B00-000003000000}">
      <formula1>$A$143:$A$147</formula1>
    </dataValidation>
    <dataValidation type="list" allowBlank="1" showInputMessage="1" showErrorMessage="1" prompt=" - " sqref="D12" xr:uid="{00000000-0002-0000-0B00-000004000000}">
      <formula1>$A$108:$A$113</formula1>
    </dataValidation>
  </dataValidations>
  <pageMargins left="0.7" right="0.7" top="0.75" bottom="0.75" header="0" footer="0"/>
  <pageSetup orientation="landscape"/>
  <headerFooter>
    <oddFooter>&amp;LV5-20-05-2022</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TH-SGSST  (Ok.)</vt:lpstr>
      <vt:lpstr>TH-Enf (Ok.)</vt:lpstr>
      <vt:lpstr>TH-Examenes  (Ok.)</vt:lpstr>
      <vt:lpstr>Ausentismo (ok)</vt:lpstr>
      <vt:lpstr>TIC Disp infra   (P)</vt:lpstr>
      <vt:lpstr>TIC MSPI (P)</vt:lpstr>
      <vt:lpstr>TIC_Mtto InfTec (Ok)</vt:lpstr>
      <vt:lpstr>TIC AtenOp (Ok)</vt:lpstr>
      <vt:lpstr>GF Ppto Func</vt:lpstr>
      <vt:lpstr>GF Ppto Inv</vt:lpstr>
      <vt:lpstr>Matriz Indicad V9 Dic24</vt:lpstr>
      <vt:lpstr>Hoja2</vt:lpstr>
      <vt:lpstr>Hoja3</vt:lpstr>
      <vt:lpstr>GM-FT-03Ficha-InstruccV5CAMBIA</vt:lpstr>
      <vt:lpstr>Hoja1</vt:lpstr>
      <vt:lpstr>Rotulo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DELGADILLO</dc:creator>
  <cp:lastModifiedBy>JUAN DELGADILLO</cp:lastModifiedBy>
  <dcterms:created xsi:type="dcterms:W3CDTF">2026-04-16T22:13:55Z</dcterms:created>
  <dcterms:modified xsi:type="dcterms:W3CDTF">2026-04-16T22:13:55Z</dcterms:modified>
</cp:coreProperties>
</file>