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M Solic BRIEF" sheetId="1" r:id="rId5"/>
    <sheet state="visible" name="COM Quejas pub inf" sheetId="2" r:id="rId6"/>
    <sheet state="hidden" name="GF Ppto Func" sheetId="3" r:id="rId7"/>
    <sheet state="hidden" name="GF Ppto Inv" sheetId="4" r:id="rId8"/>
    <sheet state="hidden" name="Matriz Indicad V9 Dic24" sheetId="5" r:id="rId9"/>
    <sheet state="hidden" name="Hoja2" sheetId="6" r:id="rId10"/>
    <sheet state="hidden" name="Hoja3" sheetId="7" r:id="rId11"/>
    <sheet state="hidden" name="GM-FT-03Ficha-InstruccV5CAMBIA" sheetId="8" r:id="rId12"/>
    <sheet state="hidden" name="Hoja1" sheetId="9" r:id="rId13"/>
    <sheet state="hidden" name="Rotulo" sheetId="10" r:id="rId14"/>
  </sheets>
  <definedNames>
    <definedName hidden="1" localSheetId="3" name="_xlnm._FilterDatabase">'GF Ppto Inv'!$A$39:$O$56</definedName>
    <definedName hidden="1" localSheetId="4" name="_xlnm._FilterDatabase">'Matriz Indicad V9 Dic24'!$A$4:$AC$49</definedName>
  </definedNames>
  <calcPr/>
</workbook>
</file>

<file path=xl/sharedStrings.xml><?xml version="1.0" encoding="utf-8"?>
<sst xmlns="http://schemas.openxmlformats.org/spreadsheetml/2006/main" count="1838" uniqueCount="426">
  <si>
    <t>PRIMERA LINEA DE DEFENSA</t>
  </si>
  <si>
    <t>ALINEACIÓN ESTRATÉGICA</t>
  </si>
  <si>
    <t xml:space="preserve">OBJETIVO ESTRATÉGICO </t>
  </si>
  <si>
    <t>5. Consolidar modelos de gestión a partir del desarrollo de las capacidades del talento humano y la optimización de los recursos tecnológicos, físicos y financieros para dar respuesta eficaz a las necesidades de la ciudadanía y los grupos de valor.</t>
  </si>
  <si>
    <t xml:space="preserve">MARCO DE REFERENCIA </t>
  </si>
  <si>
    <t>Clave Riesgo</t>
  </si>
  <si>
    <t>NOMBRE PROCESO</t>
  </si>
  <si>
    <t>Gestión de las Comunicaciones</t>
  </si>
  <si>
    <t>INFORMACION DEL INDICADOR</t>
  </si>
  <si>
    <t>Tabla 1:Matriz de correlación  posición, clases y tipologías</t>
  </si>
  <si>
    <t>NOMBRE DEL INDICADOR</t>
  </si>
  <si>
    <t xml:space="preserve">Porcentaje de solicitudes tramitadas oportunamente </t>
  </si>
  <si>
    <t xml:space="preserve">POSICION CADENA VALOR  
</t>
  </si>
  <si>
    <t>CLASES =</t>
  </si>
  <si>
    <t xml:space="preserve"> Desempeño
</t>
  </si>
  <si>
    <t xml:space="preserve"> Resultado
</t>
  </si>
  <si>
    <t xml:space="preserve">POSICIÓN EN LA CADENA DE VALOR </t>
  </si>
  <si>
    <t>Resultados ( R)</t>
  </si>
  <si>
    <t>TIPOLOGIAS =</t>
  </si>
  <si>
    <t>Economía</t>
  </si>
  <si>
    <t xml:space="preserve">Eficiencia </t>
  </si>
  <si>
    <t xml:space="preserve">Eficacia </t>
  </si>
  <si>
    <t>Efectividad=Impacto</t>
  </si>
  <si>
    <t xml:space="preserve">Calidad </t>
  </si>
  <si>
    <t>TIPO DE INDICADOR</t>
  </si>
  <si>
    <t>FUENTE DE DATOS</t>
  </si>
  <si>
    <t>Matriz de seguimiento de comunicaciones (Brief)</t>
  </si>
  <si>
    <t xml:space="preserve">INSUMOS </t>
  </si>
  <si>
    <t>x</t>
  </si>
  <si>
    <t>NA</t>
  </si>
  <si>
    <t>FORMA DE PRESENTACIÓN</t>
  </si>
  <si>
    <t>Número</t>
  </si>
  <si>
    <t>Índice</t>
  </si>
  <si>
    <t>Porcentaje</t>
  </si>
  <si>
    <t xml:space="preserve">               Promedio</t>
  </si>
  <si>
    <t>PROCESOS=ACTIVIDADES</t>
  </si>
  <si>
    <t>ORIENTACION DEL INDICADOR</t>
  </si>
  <si>
    <t>Se espera que el indicador aumente en cada periodo con el propósito que se atiendan oportunamente el 100% de las solicitudes recibidas.</t>
  </si>
  <si>
    <t>PRODUCTOS</t>
  </si>
  <si>
    <t>Aumento</t>
  </si>
  <si>
    <t>Mantenimiento</t>
  </si>
  <si>
    <t xml:space="preserve">Reducción </t>
  </si>
  <si>
    <t>Acumulado</t>
  </si>
  <si>
    <t>RESULTADOS</t>
  </si>
  <si>
    <t xml:space="preserve">LINEA BASE </t>
  </si>
  <si>
    <t>En promedio se da un cumplimiento del 93% en la atención oportuna de solicitudes</t>
  </si>
  <si>
    <t>IMPACTOS</t>
  </si>
  <si>
    <t>vigencia</t>
  </si>
  <si>
    <t>Dato</t>
  </si>
  <si>
    <t>FORMULA DE CÁLCULO</t>
  </si>
  <si>
    <t xml:space="preserve">(# de solicitudes tramitadas en los tiempos establecidos por tipo de solicitud según lo establecido en el Brief) / # de solicitudes recibidas mediante Brief) * 100
</t>
  </si>
  <si>
    <t>DESCRIPCIÓN DE VARIABLES</t>
  </si>
  <si>
    <r>
      <rPr>
        <rFont val="Arial"/>
        <b/>
        <color theme="1"/>
        <sz val="11.0"/>
      </rPr>
      <t xml:space="preserve">Variable 1: # de solicitudes tramitadas en los tiempos establecidos por tipo de solicitud según lo establecido en el Brief. </t>
    </r>
    <r>
      <rPr>
        <rFont val="Arial"/>
        <color theme="1"/>
        <sz val="11.0"/>
      </rPr>
      <t xml:space="preserve">Hace referencia a las solicitudes que fueron atendidas dentro de los tiempos indicados en el procedimiento de comunicaciones para cada tipo de solicitud. El valor de esta variable es tomada de la Matriz de Seguimiento de Solicitudes a Comunicaciones (formato CO-FT-05). Es importante tener en cuenta que existen solicitudes que, por sus características, fecha de divulgación o por el alto volumen de requerimientos, necesitan de días adicionales para su trámite o se pueden tramitar más adelante, casos que se denominan 'especiales'. Cuando se presenten se informa al peticionario para concertar una fecha de entrega fuera de las ya establecidas sin que esto represente un incumplimiento. (Fuente: Matriz de Seguimiento de Solicitudes a Comunicaciones (formato CO-FT-05)
</t>
    </r>
    <r>
      <rPr>
        <rFont val="Arial"/>
        <b/>
        <color theme="1"/>
        <sz val="11.0"/>
      </rPr>
      <t xml:space="preserve">Variable 2:# de solicitudes recibidas mediante Brief. </t>
    </r>
    <r>
      <rPr>
        <rFont val="Arial"/>
        <color theme="1"/>
        <sz val="11.0"/>
      </rPr>
      <t>Hace referencia a las solicitudes recibidas diariamente mediante BRIEF y registradas en la Matriz de Seguimiento de Solicitudes a Comunicaciones (formato CO-FT-05) para gestión interna y externa. Es importante señalar que los Briefs recibidos son alojados mensualmente en el aplicativo ORFEO. (Fuente: Matriz de Seguimiento de Solicitudes a Comunicaciones (formato CO-FT-05)  y Aplicativo ORFEO para la custodia de los briefs recibidos)</t>
    </r>
  </si>
  <si>
    <t>FRECUENCIA DE MEDICIÓN</t>
  </si>
  <si>
    <t>Mensual</t>
  </si>
  <si>
    <t>FRECUENCIA DE ANÁLISIS</t>
  </si>
  <si>
    <t>Trimestral</t>
  </si>
  <si>
    <t>RANGOS DE ACEPTACION</t>
  </si>
  <si>
    <t>CONDICIÓN SATISFACTORIA</t>
  </si>
  <si>
    <t>CONDICIÓN NORMAL</t>
  </si>
  <si>
    <t>CONDICIÓN CRÍTICA</t>
  </si>
  <si>
    <t>100%-95%</t>
  </si>
  <si>
    <t>94%-74%</t>
  </si>
  <si>
    <t>73%-0%</t>
  </si>
  <si>
    <t>DATOS DE LA MEDICIÓN</t>
  </si>
  <si>
    <t>EVOLUCIÓN HISTÓRICA DEL INDICADOR</t>
  </si>
  <si>
    <t>REPRESENTACIÓN GRÁFICA</t>
  </si>
  <si>
    <t xml:space="preserve">PERIODO
</t>
  </si>
  <si>
    <t xml:space="preserve">META
</t>
  </si>
  <si>
    <t>VARIABLE 1</t>
  </si>
  <si>
    <t>VARIABLE 2</t>
  </si>
  <si>
    <t xml:space="preserve">RESULTADO </t>
  </si>
  <si>
    <t xml:space="preserve">1°Trim
</t>
  </si>
  <si>
    <t>2°Trim</t>
  </si>
  <si>
    <t>3°Trim</t>
  </si>
  <si>
    <t>4°Trim</t>
  </si>
  <si>
    <t xml:space="preserve">TOTAL </t>
  </si>
  <si>
    <t>ANÁLISIS DE DATOS</t>
  </si>
  <si>
    <t xml:space="preserve">PRIMER TRIMESTRE: (ANALISIS CUALITATIVO)
LOGROS BENEFICIOS:   
RETRASOS Y SOLUCIONES: 
JUSTIFICACIÓN DE RETROCESO: 
EVIDENCIAS: (RUTA O LINKS) 
DESCRIPCIÓN GENERAL:  
SEGUNDO TRIMESTRE: (ANALISIS CUALITATIVO)
LOGROS BENEFICIOS:   
RETRASOS Y SOLUCIONES: 
JUSTIFICACIÓN DE RETROCESO: 
EVIDENCIAS: (RUTA O LINKS) 
DESCRIPCIÓN GENERAL:  
TERCER TRIMESTRE: (ANALISIS CUALITATIVO)
LOGROS BENEFICIOS:   
RETRASOS Y SOLUCIONES: 
JUSTIFICACIÓN DE RETROCESO: 
EVIDENCIAS: (RUTA O LINKS) 
DESCRIPCIÓN GENERAL:  
CUARTO TRIMESTRE: (ANALISIS CUALITATIVO)
LOGROS BENEFICIOS:   
RETRASOS Y SOLUCIONES: 
JUSTIFICACIÓN DE RETROCESO: 
EVIDENCIAS: (RUTA O LINKS) 
DESCRIPCIÓN GENERAL:  </t>
  </si>
  <si>
    <t>ACCIÓN A TOMAR</t>
  </si>
  <si>
    <t>NO requiere acción</t>
  </si>
  <si>
    <t xml:space="preserve">Acción Correctiva </t>
  </si>
  <si>
    <t>Corrección</t>
  </si>
  <si>
    <t xml:space="preserve">N/A
</t>
  </si>
  <si>
    <t>Nombre y cargo o rol de la persona que reporta:</t>
  </si>
  <si>
    <t>Gisella Ricardo Vásquez-Contratista comunicaciones</t>
  </si>
  <si>
    <t xml:space="preserve">Nombre y cargo o rol de la persona que revisó: </t>
  </si>
  <si>
    <t>Erika Viviana Ríos- Contratista líder equipo comunicaciones</t>
  </si>
  <si>
    <t xml:space="preserve">Nombre del responsable del proceso: </t>
  </si>
  <si>
    <t>Blanca Andrea Sánchez-Directora</t>
  </si>
  <si>
    <t>Fecha de reporte</t>
  </si>
  <si>
    <t>SEGUNDA  LINEA DE DEFENSA</t>
  </si>
  <si>
    <t>VALIDACION OAP 2025</t>
  </si>
  <si>
    <t>CRITERIOS</t>
  </si>
  <si>
    <t>I SEGUIMIENTO (enero - agosto 2025)</t>
  </si>
  <si>
    <t xml:space="preserve">OBSERVACIONES 2 LINEA </t>
  </si>
  <si>
    <t>II SEGUIMIENTO (septiembre  -  diciembre 2025)</t>
  </si>
  <si>
    <t>COHERENCIA (Monitoreo ) de la formulación, medición y descripción cualitativa</t>
  </si>
  <si>
    <t>VERACIDAD - CONFIABILIDAD (Monitoreo) soportes completos y precisos que respaldan la medición de cada variable . Digno de confianza independiente de quién realice la medición. De dónde provienen los dato</t>
  </si>
  <si>
    <t>OPORTUNIDAD: (Monitoreo) reporte de la medición de acuerdo con la periodicidad definida</t>
  </si>
  <si>
    <t>OBSERVANCIA: Se adoptaron recomendaciones de mejora de OAP</t>
  </si>
  <si>
    <t>OPORTUNIDADES DE MEJORA</t>
  </si>
  <si>
    <t xml:space="preserve">No se tienen recomendaciones </t>
  </si>
  <si>
    <t xml:space="preserve">No se tienen recomendaciones 
</t>
  </si>
  <si>
    <t>RESPONSABLE OAP RETROALIMENTACIÓN</t>
  </si>
  <si>
    <t>INGRID DALILA MARIÑO MORALES
Contratista OAP</t>
  </si>
  <si>
    <t>Cumple</t>
  </si>
  <si>
    <t>No cumple</t>
  </si>
  <si>
    <t>N/A</t>
  </si>
  <si>
    <t>No monitoreado</t>
  </si>
  <si>
    <t xml:space="preserve">OBJETIVO ESTRATEGICO </t>
  </si>
  <si>
    <t>Porcentaje de quejas recibidas por publicación de información no autorizada en piezas audiovisuales institucionales</t>
  </si>
  <si>
    <t xml:space="preserve">POSICION EN LA CADENA DE VALOR </t>
  </si>
  <si>
    <t>Efectividad= Impacto</t>
  </si>
  <si>
    <t>PQRS ( Reportes  plataforma Bogotá te escucha) - Área asignación Comunicaciones</t>
  </si>
  <si>
    <t>A la fecha no se cuenta con registro de quejas relacionadas con publicación de información no autorizada en piezas audiovisuales institucionales por parte de los actores de interés.</t>
  </si>
  <si>
    <t>(# de quejas por publicación de información no autorizada en piezas audiovisuales / # de piezas audiovisuales publicadas) * 100</t>
  </si>
  <si>
    <r>
      <rPr>
        <rFont val="Arial"/>
        <b/>
        <color theme="1"/>
        <sz val="11.0"/>
      </rPr>
      <t xml:space="preserve">Variable 1:#quejas por publicación de información no autorizada en piezas audiovisuales. </t>
    </r>
    <r>
      <rPr>
        <rFont val="Arial"/>
        <color theme="1"/>
        <sz val="11.0"/>
      </rPr>
      <t xml:space="preserve">Hace referencia a las PQRS recibidas por el proceso de servicio al ciudadano que tienen que ver con publicación de información no autorizada en piezas audiovisuales. Fuente de medición - (Informes mensuales PQRS y/o Reportes plataforma Bogotá te escucha- Área comunicaciones)
</t>
    </r>
    <r>
      <rPr>
        <rFont val="Arial"/>
        <b/>
        <color theme="1"/>
        <sz val="11.0"/>
      </rPr>
      <t>Variable 2: # de piezas audiovisuales publicadas</t>
    </r>
    <r>
      <rPr>
        <rFont val="Arial"/>
        <color theme="1"/>
        <sz val="11.0"/>
      </rPr>
      <t xml:space="preserve">. Hace referencia a la cantidad de Piezas publicadas en el periodo. Fuente de medición - Cantidad de Piezas publicadas en el periodo y consolidadas en la Matriz de Seguimiento de contenidos audiovisuales publicados.
</t>
    </r>
  </si>
  <si>
    <t>0%-5%</t>
  </si>
  <si>
    <t>6%-19%</t>
  </si>
  <si>
    <t>20%-100%</t>
  </si>
  <si>
    <r>
      <rPr>
        <rFont val="Arial"/>
        <b/>
        <color rgb="FF000000"/>
        <sz val="9.0"/>
      </rPr>
      <t>PRIMER TRIMESTRE: (ANALISIS CUALITATIVO)</t>
    </r>
    <r>
      <rPr>
        <rFont val="Arial"/>
        <color rgb="FF000000"/>
        <sz val="9.0"/>
      </rPr>
      <t xml:space="preserve">
LOGROS BENEFICIOS:   
RETRASOS Y SOLUCIONES: 
JUSTIFICACIÓN DE RETROCESO: 
EVIDENCIAS: (RUTA O LINKS) 
DESCRIPCIÓN GENERAL:  
</t>
    </r>
    <r>
      <rPr>
        <rFont val="Arial"/>
        <b/>
        <color rgb="FF000000"/>
        <sz val="9.0"/>
      </rPr>
      <t>SEGUNDO TRIMESTRE: (ANALISIS CUALITATIVO)</t>
    </r>
    <r>
      <rPr>
        <rFont val="Arial"/>
        <color rgb="FF000000"/>
        <sz val="9.0"/>
      </rPr>
      <t xml:space="preserve">
LOGROS BENEFICIOS:   
RETRASOS Y SOLUCIONES: 
JUSTIFICACIÓN DE RETROCESO: 
EVIDENCIAS: (RUTA O LINKS) 
DESCRIPCIÓN GENERAL:  
</t>
    </r>
    <r>
      <rPr>
        <rFont val="Arial"/>
        <b/>
        <color rgb="FF000000"/>
        <sz val="9.0"/>
      </rPr>
      <t>TERCER TRIMESTRE: (ANALISIS CUALITATIVO)</t>
    </r>
    <r>
      <rPr>
        <rFont val="Arial"/>
        <color rgb="FF000000"/>
        <sz val="9.0"/>
      </rPr>
      <t xml:space="preserve">
LOGROS BENEFICIOS:   
RETRASOS Y SOLUCIONES: 
JUSTIFICACIÓN DE RETROCESO: 
EVIDENCIAS: (RUTA O LINKS) 
DESCRIPCIÓN GENERAL:  
</t>
    </r>
    <r>
      <rPr>
        <rFont val="Arial"/>
        <b/>
        <color rgb="FF000000"/>
        <sz val="9.0"/>
      </rPr>
      <t>CUARTO TRIMESTRE: (ANALISIS CUALITATIVO)</t>
    </r>
    <r>
      <rPr>
        <rFont val="Arial"/>
        <color rgb="FF000000"/>
        <sz val="9.0"/>
      </rPr>
      <t xml:space="preserve">
LOGROS BENEFICIOS:   
RETRASOS Y SOLUCIONES: 
JUSTIFICACIÓN DE RETROCESO: 
EVIDENCIAS: (RUTA O LINKS) 
DESCRIPCIÓN GENERAL:  </t>
    </r>
  </si>
  <si>
    <t>NO se tienen recomendaciones</t>
  </si>
  <si>
    <t>ALINEACION ESTRATEGICA</t>
  </si>
  <si>
    <t>Proceso</t>
  </si>
  <si>
    <t>Gestión Financiera</t>
  </si>
  <si>
    <t>Índice porcentual de ejecución presupuestal de Funcionamiento</t>
  </si>
  <si>
    <t>Insumos (I)</t>
  </si>
  <si>
    <t>*</t>
  </si>
  <si>
    <t xml:space="preserve">Economía=  </t>
  </si>
  <si>
    <t>Aplicativo SAP</t>
  </si>
  <si>
    <t xml:space="preserve">Aquí se debe precisar cómo se espera que se comporte el indicador en cada periodo, frente a la meta prevista.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</si>
  <si>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</si>
  <si>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NO aplica </t>
  </si>
  <si>
    <t>Promedio %=((Compromisos acumulados/Apropiación disponible)*100);((Giros acumulados/Apropiación disponible )*100);((Giros acumulados de reservas/Reservas definitiva)*100)</t>
  </si>
  <si>
    <t xml:space="preserve">Variable 1: Compromisos acumulados de funcionamiento generados en la ejecución de Gastos e Inversiones de la vigencia, del aplicativo SAP; 
Variable 2: Giros acumulados de funcionamiento generados en la ejecución de Gastos de Inversiones de la vigencia,  del aplicativo SAP; 
Variable 3: La Apropiación disponible de funcionamiento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funcionamiento generado en la ejecución de Reservas del aplicativo SAP. </t>
  </si>
  <si>
    <t>100% - 90%</t>
  </si>
  <si>
    <t>89% - 61%</t>
  </si>
  <si>
    <t>60% - 0%</t>
  </si>
  <si>
    <t>VARIABLE 1
Compromisos acumulados</t>
  </si>
  <si>
    <t>VARIABLE 2
Giros acumulados</t>
  </si>
  <si>
    <t>VARIABLE 3
Apropiación disponible -Denominador</t>
  </si>
  <si>
    <t>VARIABLE 4
Giros acumulados de reservas</t>
  </si>
  <si>
    <t>VARIABLE 5
Reservas definitivas - Denominador</t>
  </si>
  <si>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</si>
  <si>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Leidy Milena Urrego Acosta - Profesional Universitario</t>
  </si>
  <si>
    <t>Lida Carmenza Montoya Serrato - Profesional Especializada de Presupuesto</t>
  </si>
  <si>
    <t>Luis Fernando Mejia Castro - Subdirector de Gestión Corporativa</t>
  </si>
  <si>
    <t>VALIDACION OAP</t>
  </si>
  <si>
    <t xml:space="preserve"> i TRIM</t>
  </si>
  <si>
    <t>ii CUAT</t>
  </si>
  <si>
    <t>iii TRIM</t>
  </si>
  <si>
    <t>iv TRIM</t>
  </si>
  <si>
    <t>COHERENCIA (Monitoreo ) de la  formulación, medición   y descripción cualitativa</t>
  </si>
  <si>
    <t>VERACIDAD - CONFIABILIDAD  (Monitoreo) soportes completos y precisos que respaldan la medición de cada variable . Digno de confianza independiente de quién realice la medición. De dónde provienen los datos</t>
  </si>
  <si>
    <t>OPORTUNIDAD: (Monitoreo)  reporte de la medición de acuerdo con la periodicidad definida</t>
  </si>
  <si>
    <t>OBSERVANCIA:  Se adoptaron recomendaciones de mejora de OAP</t>
  </si>
  <si>
    <t>RESPONSABLE  OAP RETROALIMENTACIÓN</t>
  </si>
  <si>
    <t xml:space="preserve">Nombre / Rol
</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</si>
  <si>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Año 2019: 5%</t>
    </r>
  </si>
  <si>
    <t xml:space="preserve">Variable 1: Compromisos acumulados de inversión generados en la ejecución de Gastos e Inversiones de la vigencia, del aplicativo SAP; 
Variable 2: Giros acumulados de inversión generados en la ejecución de Gastos de Inversiones de la vigencia,  del aplicativo SAP; 
Variable 3: La Apropiación disponible de inversión generada en la ejecución de Gastos e Inversiones de la vigencia, del aplicativo SAP (la apropiación disponible  es igual para determinar el porcentaje de compromisos acumulados y giros acumulados;
Variable 4: Giros acumulados de reservas, se toma del aplicativo SAP de la ejecución de reservas 
Variable 5: Reservas definitivas, corresponde al valor de las reservas definitivas del presupuesto de inversión generado en la ejecución de Reservas del aplicativo SAP.
</t>
  </si>
  <si>
    <r>
      <rPr>
        <rFont val="Arial"/>
        <b/>
        <color theme="1"/>
        <sz val="10.0"/>
      </rPr>
      <t>1er trimestre 2023</t>
    </r>
    <r>
      <rPr>
        <rFont val="Arial"/>
        <color theme="1"/>
        <sz val="10.0"/>
      </rPr>
      <t xml:space="preserve">: En el periodo se presentó el 32% de índice de ejecución presupuestal de inversión, con una condición CRÍTICA, 10 puntos porcentuales arriba de la meta definida para el periodo de medición, el cual corresponde al 22% como mínimo.  Lo anterior significa que se cumple la meta definida internamente, y que este índice aumentará su comportamiento, a medida que se ejecuten los compromisos contractuales adquiridos en el primer trimestre de la presente vigencia. Esta medición es soportada en las evidencias presentadas anexa al drive:  https://drive.google.com/drive/folders/1zITl50EM15G_HujWBfr_OX5z51EJ8QYv carpeta Presupuesto, vigencia 2023.
</t>
    </r>
    <r>
      <rPr>
        <rFont val="Arial"/>
        <b/>
        <color theme="1"/>
        <sz val="10.0"/>
      </rPr>
      <t>2do trimestre 2023</t>
    </r>
    <r>
      <rPr>
        <rFont val="Arial"/>
        <color theme="1"/>
        <sz val="10.0"/>
      </rPr>
      <t>: En el periodo se presentó el 70% de índice de ejecución presupuestal de inversión, con una condición NORMAL, 26 puntos porcentuales arriba de la meta definida para el periodo de medición, el cual corresponde al 44%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t>
    </r>
    <r>
      <rPr>
        <rFont val="Arial"/>
        <color theme="1"/>
        <sz val="10.0"/>
      </rPr>
      <t xml:space="preserve">
</t>
    </r>
    <r>
      <rPr>
        <rFont val="Arial"/>
        <b/>
        <color theme="1"/>
        <sz val="10.0"/>
      </rPr>
      <t xml:space="preserve">3er trimestre 2023: </t>
    </r>
    <r>
      <rPr>
        <rFont val="Arial"/>
        <color theme="1"/>
        <sz val="10.0"/>
      </rPr>
      <t xml:space="preserve">En el periodo se presentó el 76% de índice de ejecución presupuestal de inversión, con una condición NORMAL, 10 puntos porcentuales arriba de la meta definida para el periodo de medición, el cual corresponde al 66% como mínimo.  Lo anterior significa que se cumple la meta definida internamente, y a medida del transcurso de la vigencia, con la ejecución de los compromisos adquiridos por las áreas misionales, el índice se incrementará. Esta medición es soportada en las evidencias presentadas anexa al drive:  https://drive.google.com/drive/folders/1zITl50EM15G_HujWBfr_OX5z51EJ8QYv carpeta Presupuesto, vigencia 2023
</t>
    </r>
    <r>
      <rPr>
        <rFont val="Arial"/>
        <b/>
        <color theme="1"/>
        <sz val="10.0"/>
      </rPr>
      <t xml:space="preserve">4to Trimestre de 2023 (corte 14 de diciembre de 2023): </t>
    </r>
    <r>
      <rPr>
        <rFont val="Arial"/>
        <color theme="1"/>
        <sz val="10.0"/>
      </rPr>
      <t>Al cierre del periodo se determina un cumplimiento de la gestión con un promedio del 90% de índice de ejecución presupuestal de inversión, calificado como condición SATISFACTORIA con una diferencia de 2 puntos por encima frente a la meta definida para el periodo. El porcentaje de ejecución variará al finalizar la vigencia, en razón a que aún faltan recursos por comprometer y girar, de acuerdo a los plazos establecidos por la Secretaría Distrital de Hacienda para   el cierre de la vigencia en curso (Circular de Pagos y Cierre No. 8 de 2022).  Esta medición es soportada en las evidencias presentadas anexa al drive:  https://drive.google.com/drive/folders/1zITl50EM15G_HujWBfr_OX5z51EJ8QYv carpeta Presupuesto, vigencia 2023</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</si>
  <si>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</si>
  <si>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 xml:space="preserve"> i CUAT</t>
  </si>
  <si>
    <t>Se recomienda revisar las metas del indicador y generar la representación grafica del indicador,</t>
  </si>
  <si>
    <r>
      <rPr>
        <rFont val="Arial"/>
        <b/>
        <color theme="1"/>
        <sz val="10.0"/>
      </rPr>
      <t xml:space="preserve">Nombre / Rol: </t>
    </r>
    <r>
      <rPr>
        <rFont val="Arial"/>
        <color theme="1"/>
        <sz val="10.0"/>
      </rPr>
      <t xml:space="preserve">Deisy Estupiñan - Profesional de apoyo OAP
</t>
    </r>
  </si>
  <si>
    <t>Gestión de Mejora</t>
  </si>
  <si>
    <t>Documento</t>
  </si>
  <si>
    <t>Formato Matriz Indicadores por proceso</t>
  </si>
  <si>
    <t xml:space="preserve">Código </t>
  </si>
  <si>
    <t>GM -FT-03</t>
  </si>
  <si>
    <t>Versión:</t>
  </si>
  <si>
    <t>No.</t>
  </si>
  <si>
    <t>Nombre del Indicador</t>
  </si>
  <si>
    <t>Tipología  del indicador</t>
  </si>
  <si>
    <t>Forma de Presentación</t>
  </si>
  <si>
    <t>Orientación del Indicador</t>
  </si>
  <si>
    <t>Fórmula</t>
  </si>
  <si>
    <t>Meta</t>
  </si>
  <si>
    <t>Condición Satisfactoria</t>
  </si>
  <si>
    <t>Condición Normal</t>
  </si>
  <si>
    <t>Condición Critica</t>
  </si>
  <si>
    <t xml:space="preserve">Frecuencia de Medición </t>
  </si>
  <si>
    <t xml:space="preserve">Frecuencia de Análisis </t>
  </si>
  <si>
    <t>Ene</t>
  </si>
  <si>
    <t>Feb</t>
  </si>
  <si>
    <t>Mar</t>
  </si>
  <si>
    <t>Abr</t>
  </si>
  <si>
    <t>May</t>
  </si>
  <si>
    <t>Jun</t>
  </si>
  <si>
    <t>Jul</t>
  </si>
  <si>
    <t>Ago.</t>
  </si>
  <si>
    <t>Sep.</t>
  </si>
  <si>
    <t>Oct</t>
  </si>
  <si>
    <t>Nov</t>
  </si>
  <si>
    <t>Dic</t>
  </si>
  <si>
    <t>Resultado</t>
  </si>
  <si>
    <t xml:space="preserve">Condición </t>
  </si>
  <si>
    <t xml:space="preserve">COMENTARIOS 2 LINEA
Monitoreo trim </t>
  </si>
  <si>
    <t>Objetivo estratégico</t>
  </si>
  <si>
    <t>Marco de Referencia</t>
  </si>
  <si>
    <t>Observaciones por indicador</t>
  </si>
  <si>
    <t xml:space="preserve">Observaciones Generales </t>
  </si>
  <si>
    <t>Clave de riesgo</t>
  </si>
  <si>
    <t xml:space="preserve">Planeación </t>
  </si>
  <si>
    <t>Porcentaje de Cumplimiento de propósitos institucionales</t>
  </si>
  <si>
    <t xml:space="preserve">Mantenimiento </t>
  </si>
  <si>
    <t>Promedio ponderado del cumplimiento de objetivos Estratégicos en el corte de medición</t>
  </si>
  <si>
    <t>89%-75%</t>
  </si>
  <si>
    <t>74% - 0%</t>
  </si>
  <si>
    <t xml:space="preserve">Cuatrimestral </t>
  </si>
  <si>
    <t>SATISFACTORIO</t>
  </si>
  <si>
    <t>Ver ficha del indicador</t>
  </si>
  <si>
    <t>Se revisa el 57.89% de los indicadores, es decir 22 indicadores de los 38 existentes con cierre al 31 de diciembre de 2023, para la muestra se escogen 6 procesos: Talento Humano (6), Comunicaciones (2), Gestión de Mejora (2), Transformación Cultural (5), Gestión jurídica (3) y recursos físicos (4). 
Recomendaciones generales:
1. Se recomienda revisar cada ficha de indicador para conocer las observaciones particulares y tomar acciones en caso de ser necesario
2. En la autoevaluación de la primera línea es ideal revisar si los indicadores en clave de riesgo nos están dando alerta de posibles materializaciones y en caso de requerirse tomar acciones para subsanar o corregir lo que este ocasionando el correcto cumplimiento del objetivo del proceso.
3. Se recomienda llenar los datos en su totalidad a la hora del reporte, es decir, describir quien reporta, quien revisa, establecer los gráficos correspondientes y generar los análisis por periodo establecido en la ficha del indicador.
4. Las evidencias deben ir en los sistemas dispuestos por la FUGA para el resguardo de la información, como lo es Orfeo, la página web, intranet o el servidor.</t>
  </si>
  <si>
    <t>Porcentaje de cumplimiento Plan de participación ciudadana</t>
  </si>
  <si>
    <t>(N°  de actividades ejecutadas/ Total actividades programadas en el periodo) x 100</t>
  </si>
  <si>
    <t>89%-61%</t>
  </si>
  <si>
    <t>60%-0</t>
  </si>
  <si>
    <t>th</t>
  </si>
  <si>
    <t>Porcentaje de cumplimiento Plan Anticorrupción y de Atención al Ciudadano</t>
  </si>
  <si>
    <t>(N°  de actividades ejecutadas/ Total actividades programadas) x 100</t>
  </si>
  <si>
    <t>com</t>
  </si>
  <si>
    <t>Gestión del Talento Humano</t>
  </si>
  <si>
    <t>Porcentaje de ejecución del Plan Estratégico de Talento Humano PETH</t>
  </si>
  <si>
    <t xml:space="preserve">Porcentaje </t>
  </si>
  <si>
    <t>(# actividades del PETH ejecutadas en el trimestre / # actividades programadas del PETH en el trimestre) * 100</t>
  </si>
  <si>
    <t>89%-70%</t>
  </si>
  <si>
    <t>69%-1</t>
  </si>
  <si>
    <t xml:space="preserve">Ver ficha del indicador. No se reporta el mes de junio </t>
  </si>
  <si>
    <t>mejora</t>
  </si>
  <si>
    <t xml:space="preserve">Porcentaje de correcciones posteriores al pago de la nomina </t>
  </si>
  <si>
    <t>Porcentaje
Índice</t>
  </si>
  <si>
    <t>(Número de correcciones de la nomina posteriores al pago por funcionarios / Número de funcionarios activos)  * 100</t>
  </si>
  <si>
    <t>1%-4%</t>
  </si>
  <si>
    <t>&gt;=5</t>
  </si>
  <si>
    <t>misional</t>
  </si>
  <si>
    <t>Porcentaje de cumplimiento de los requisitos del SGSST</t>
  </si>
  <si>
    <t>(Número de requisitos del SGSST cumplidos/ Número de requisitos del SGSST establecidos por la resolución 0312:2019) * 100</t>
  </si>
  <si>
    <t>100% - 80%</t>
  </si>
  <si>
    <t>79% - 60%</t>
  </si>
  <si>
    <t>59% - 0%</t>
  </si>
  <si>
    <t>Anual</t>
  </si>
  <si>
    <t>juridica</t>
  </si>
  <si>
    <t>Frecuencia de la Accidentalidad  y Enfermedades Laborales</t>
  </si>
  <si>
    <t>Porcentaje
Índice
Promedio</t>
  </si>
  <si>
    <t xml:space="preserve">Promedio % : ((# accidentes de trabajo en el trimestre/ # de contratistas y servidores en el trimestre) y (# enfermedades laborales calificadas en el trimestre / # servidores activos en el trimestre)) * 100 </t>
  </si>
  <si>
    <t>0-1%</t>
  </si>
  <si>
    <t>1,1%-2,5%</t>
  </si>
  <si>
    <t>&gt;=2,6%</t>
  </si>
  <si>
    <t>Rf</t>
  </si>
  <si>
    <t xml:space="preserve">Porcentajes de exámenes de condiciones médicas laborales efectuadas </t>
  </si>
  <si>
    <t>(# de exámenes médicos laborales realizados en el periodo / # de exámenes médicos laborales programados en el periodo) * 100</t>
  </si>
  <si>
    <t>Ver ficha del indicador- No se reporto monitoreo en las variables</t>
  </si>
  <si>
    <t>Promedio % de ausentismo por causas relacionadas con situaciones administrativas anidado a MIPG y al SGSST</t>
  </si>
  <si>
    <t xml:space="preserve">Promedio %: ((# días de incapacidad por accidentes de trabajo/ # de contratistas y servidores en el trimestre),  (# días de incapacidad por enfermedades laborales calificadas en el trimestre / # servidores en el trimestre), (# días de permiso tomados en el trimestre/ # de servidores en el trimestre) , (# días de licencia tomadas en el trimestre / # de servidores en el trimestre) </t>
  </si>
  <si>
    <t>0-3%</t>
  </si>
  <si>
    <t>4%-10%</t>
  </si>
  <si>
    <t>&gt;=11%</t>
  </si>
  <si>
    <t>NORMAL</t>
  </si>
  <si>
    <t>(# de solicitudes tramitadas en los tiempos establecidos en el procedimiento de gestión de las comunicaciones / # de solicitudes registradas en GLPI) * 100</t>
  </si>
  <si>
    <t>100%-90%</t>
  </si>
  <si>
    <t>60%-0%</t>
  </si>
  <si>
    <t>Servicio al Ciudadano</t>
  </si>
  <si>
    <t>Porcentaje de PQRSD gestionadas bajo criterios de calidad</t>
  </si>
  <si>
    <t>Calidad</t>
  </si>
  <si>
    <t>(Número de PQRSD gestionadas, que cumplen criterios de calidad en el periodo/Número de PQRSD gestionadas en el periodo) *100</t>
  </si>
  <si>
    <t>100% - 91%</t>
  </si>
  <si>
    <t xml:space="preserve">90% - 71% </t>
  </si>
  <si>
    <t>70% - 0%</t>
  </si>
  <si>
    <t>Porcentaje de ciudadanos satisfechos con la oferta de servicios ofrecidos por la FUGA</t>
  </si>
  <si>
    <t xml:space="preserve">Porcentaje
Índice </t>
  </si>
  <si>
    <t>(Número de ciudadanos satisfechos con la oferta de servicios y actividades misionales y estratégicas ofrecidas por la FUGA / Número de encuestas de satisfacción diligenciadas)*100</t>
  </si>
  <si>
    <t>79% - 65%</t>
  </si>
  <si>
    <t>64% - 0%</t>
  </si>
  <si>
    <t>Semestral</t>
  </si>
  <si>
    <t>Variación en el índice de gestión y desempeño (FURAG) alcanzado, respecto al periodo anterior</t>
  </si>
  <si>
    <t>(índice año actual- índice año anterior)/(índice año anterior) x 100</t>
  </si>
  <si>
    <t>&gt;0</t>
  </si>
  <si>
    <t>&lt;0</t>
  </si>
  <si>
    <t xml:space="preserve">Anual </t>
  </si>
  <si>
    <t>CRITICO</t>
  </si>
  <si>
    <t>Variación en el índice de Sistema de Control Interno SCI  alcanzado, respecto al periodo anterior</t>
  </si>
  <si>
    <t>(índice semestre actual- índice semestre anterior)/(índice semestre anterior) x 100</t>
  </si>
  <si>
    <t>Evaluación Independiente de la Gestión</t>
  </si>
  <si>
    <t>Porcentaje Cumplimiento del plan anual de auditoría</t>
  </si>
  <si>
    <t>(N° de actividades del plan anual de auditorias ejecutadas/Total de actividades del plan anual de auditorias programadas al año) x 100</t>
  </si>
  <si>
    <t>100% - 85%</t>
  </si>
  <si>
    <t>84%-61%</t>
  </si>
  <si>
    <t>1. Mejorar la calidad de vida de la ciudadanía al ampliar el acceso a la práctica y disfrute del arte y la cultura como parte de su cotidianidad en condiciones de equidad.</t>
  </si>
  <si>
    <t xml:space="preserve">Transformación Cultural para la revitalización del centro </t>
  </si>
  <si>
    <t xml:space="preserve">Porcentaje de servidores misionales capacitados en el portafolio de bienes y servicios </t>
  </si>
  <si>
    <t>Eficacia</t>
  </si>
  <si>
    <t>(Número de servidores misionales capacitados en el portafolio de bienes y servicios en el periodo/ Total de servidores vinculados al proceso misional en el periodo)*100</t>
  </si>
  <si>
    <t>100%-96%</t>
  </si>
  <si>
    <t>95%-51%</t>
  </si>
  <si>
    <t>50%-0%</t>
  </si>
  <si>
    <t xml:space="preserve">No se revisa en el periodo </t>
  </si>
  <si>
    <t>4. Aumentar la apropiación del centro de la ciudad como un territorio diverso, de convivencia pacífica, encuentro y desarrollo desde la transformación cultural</t>
  </si>
  <si>
    <t>Porcentaje de eventos con permisos autorizados</t>
  </si>
  <si>
    <t>(N° de eventos con permisos autorizados /N° de eventos realizados que requieren SUGA según su naturaleza)*100</t>
  </si>
  <si>
    <t>100%-98%</t>
  </si>
  <si>
    <t>97%-81%</t>
  </si>
  <si>
    <t>80%-0%</t>
  </si>
  <si>
    <t>2. Potenciar a los creadores del Centro que quieran expresarse y ver en el arte, la cultura y la creatividad una forma de vida.</t>
  </si>
  <si>
    <t>Porcentaje de estímulos y apoyos concertados  adjudicados</t>
  </si>
  <si>
    <t>(N° de estímulos y apoyos concertados otorgados en el periodo / N° de estímulos y apoyos concertados proyectados en el periodo) * 100</t>
  </si>
  <si>
    <t>95%-81%</t>
  </si>
  <si>
    <t xml:space="preserve">Número de  personas que participan presencialmente en actividades artísticas y culturales </t>
  </si>
  <si>
    <t>Efectividad= impacto</t>
  </si>
  <si>
    <t>(N° de asistentes a actividades presenciales de la vigencia actual - N° de asistentes a actividades presenciales de la vigencia anterior)/ N° de asistentes a actividades presenciales de la vigencia anterior * 100</t>
  </si>
  <si>
    <t>100%-15%</t>
  </si>
  <si>
    <t>14,9%-10%</t>
  </si>
  <si>
    <t>9,9%-0%</t>
  </si>
  <si>
    <t>Porcentaje de agentes y organizaciones del sector beneficiados con estímulos y apoyos.</t>
  </si>
  <si>
    <t>(N° de agentes y organizaciones del sector beneficiados con estímulos y apoyos concertados en el periodo / N° de agentes y organizaciones del sector proyectados para ser beneficiados con estímulos y apoyos concertados en el periodo)*100</t>
  </si>
  <si>
    <t>100% - 96%</t>
  </si>
  <si>
    <t>95% - 81%</t>
  </si>
  <si>
    <t>80% - 0%</t>
  </si>
  <si>
    <t>Recursos Físicos</t>
  </si>
  <si>
    <t>Porcentaje de exactitud de inventarios activos</t>
  </si>
  <si>
    <t>(# de elementos en físico (según la referencia a inventariar)/ # de elementos registrados en aplicativo (según la referencia a inventariar)) x 100</t>
  </si>
  <si>
    <t>Porcentaje de cumplimiento de Cronograma de Mantenimiento</t>
  </si>
  <si>
    <t>(# de Actividades ejecutadas en el período/ # Total Actividades planeadas en el período) x100</t>
  </si>
  <si>
    <t>Porcentaje de cumplimiento del Plan de acción PIGA</t>
  </si>
  <si>
    <t>Porcentaje de residuos sólidos aprovechables</t>
  </si>
  <si>
    <t>((Relación de residuos reciclables sobre los residuos totales generales del periodo) - (Relación de residuos reciclables sobre los residuos totales generales del mismo periodo del año anterior) /  (Relación de residuos reciclables sobre los residuos totales generales del mismo periodo del año anterior) x 100</t>
  </si>
  <si>
    <t>&gt; 1.1%</t>
  </si>
  <si>
    <t>Entre 1.1% y -1.1%</t>
  </si>
  <si>
    <t>&lt; -1.1%</t>
  </si>
  <si>
    <t>Gestión Documental</t>
  </si>
  <si>
    <t xml:space="preserve">
Porcentaje de  Instrumentos Archivísticos adoptados en la entidad </t>
  </si>
  <si>
    <t>(N° de expedientes relacionados en el FUID/N° de expedientes creados en Orfeo) *100</t>
  </si>
  <si>
    <t>100%- 91%</t>
  </si>
  <si>
    <t>90%- 81%</t>
  </si>
  <si>
    <t>Porcentaje Cumplimiento del PINAR</t>
  </si>
  <si>
    <t>(N° de préstamos que cumplieron el procedimiento/ N° de préstamos realizados) *100</t>
  </si>
  <si>
    <t>Gestión TIC</t>
  </si>
  <si>
    <t>Porcentaje de disponibilidad de la infraestructura tecnológica proporcionada por la entidad</t>
  </si>
  <si>
    <t>(Número de horas totales monitoreadas por periodo - Número de horas paradas por mantenimiento monitoreadas por periodo/Número de horas totales monitoreadas por periodo) * 100</t>
  </si>
  <si>
    <t>Porcentaje de implementación de controles asociados al Modelo de Sistema de Gestión de Seguridad de la información MSPI</t>
  </si>
  <si>
    <t>(Promedio porcentual  de Evaluación de Efectividad de controles / Calificación objetivo según el MSPI)</t>
  </si>
  <si>
    <t>Porcentaje de mantenimiento de infraestructura tecnológica</t>
  </si>
  <si>
    <t>(N° de actividades ejecutadas en el periodo / Total de actividades de mantenimiento de infraestructura tecnológica programadas en el periodo) x 100%</t>
  </si>
  <si>
    <t>Porcentaje de atención oportuna de requerimientos</t>
  </si>
  <si>
    <t>(N° Requerimientos atendidos en el tiempo establecido (2 días) / N°  Requerimientos solicitados) x 100</t>
  </si>
  <si>
    <t xml:space="preserve">Promedio de días en la presentación de informes financieros </t>
  </si>
  <si>
    <t>Porcentaje
Promedio</t>
  </si>
  <si>
    <t>(Promedio de días en que se presentaron los informes /Promedio de días de vencimiento de los informes)</t>
  </si>
  <si>
    <t xml:space="preserve">&lt; 1 </t>
  </si>
  <si>
    <t>&gt; 1</t>
  </si>
  <si>
    <t>Porcentaje de ejecución del PAC</t>
  </si>
  <si>
    <t>(PAC ejecutado en el mes / PAC programado en el mes) x 100</t>
  </si>
  <si>
    <t>79% - 61%</t>
  </si>
  <si>
    <t xml:space="preserve">Índice de ejecución presupuestal de inversión FUGA  </t>
  </si>
  <si>
    <t>〖IEPI〗_( i)  (%) = [α 〖%EPI〗_(compromisos i)/〖%MPI〗_(compromisos i) ]    +     [β 〖%EPI〗_(giros i)/〖% MPI〗_(giros i) ]     +      [γ 〖%EPI〗_(reservas i)/〖MPI〗_(reservas i) ]</t>
  </si>
  <si>
    <t>&gt; 85%</t>
  </si>
  <si>
    <t>70%&gt;= IEPI &lt;=85%</t>
  </si>
  <si>
    <t>&lt;70%</t>
  </si>
  <si>
    <t>Gestión Jurídica</t>
  </si>
  <si>
    <t xml:space="preserve">Porcentaje de Oportunidad en la atención de procesos contractuales publicados   </t>
  </si>
  <si>
    <t>(Número total de procesos atendidos en los plazos establecidos en el procedimiento contractual (según modalidad de contratación) / Número de solicitudes de elaboración de contratos o procesos radicadas en Orfeo) x 100%</t>
  </si>
  <si>
    <t>100% - 95%</t>
  </si>
  <si>
    <t xml:space="preserve">94% - 75% </t>
  </si>
  <si>
    <t>Porcentaje de atención de las actuaciones de defensa jurídica (Denuncia, acciones de tutela notificadas, procesos judiciales).</t>
  </si>
  <si>
    <t>(Número de actuaciones atendidas en el periodo de acuerdo a los plazos establecidos en la ley ) / (Número de actuaciones notificadas por los diferentes despachos judiciales) * 100%</t>
  </si>
  <si>
    <t>Porcentaje de cumplimiento de las actividades del plan de acción de la Política de Prevención del Daño Antijuridico</t>
  </si>
  <si>
    <t>(No. actividades realizadas del plan de acción de la política de prevención del daño antijuridico en el periodo / No. actividades programadas en el plan de acción de la política de prevención del daño antijuridico en el periodo) * 100</t>
  </si>
  <si>
    <t>ELABORADO:</t>
  </si>
  <si>
    <t>REVISADO:</t>
  </si>
  <si>
    <t>APROBADO:</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</si>
  <si>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xml:space="preserve"> - Andrés Felipe Albarracín</t>
    </r>
    <r>
      <rPr>
        <rFont val="Calibri"/>
        <color rgb="FF000000"/>
        <sz val="11.0"/>
      </rPr>
      <t>-</t>
    </r>
    <r>
      <rPr>
        <rFont val="Calibri"/>
        <b/>
        <color rgb="FF000000"/>
        <sz val="11.0"/>
      </rPr>
      <t xml:space="preserve"> Jefe Oficina Asesora Jurídica</t>
    </r>
    <r>
      <rPr>
        <rFont val="Calibri"/>
        <color rgb="FF000000"/>
        <sz val="11.0"/>
      </rPr>
      <t xml:space="preserve">, Equipo de trabajo: Profesional </t>
    </r>
    <r>
      <rPr>
        <rFont val="Calibri"/>
        <color rgb="FF000000"/>
        <sz val="11.0"/>
      </rPr>
      <t xml:space="preserve">jurídico.
</t>
    </r>
    <r>
      <rPr>
        <rFont val="Calibri"/>
        <b/>
        <color rgb="FF000000"/>
        <sz val="11.0"/>
      </rPr>
      <t xml:space="preserve"> - Cesar Parra - Subdirector Gestión Artística y Cultural</t>
    </r>
    <r>
      <rPr>
        <rFont val="Calibri"/>
        <color rgb="FF000000"/>
        <sz val="11.0"/>
      </rPr>
      <t xml:space="preserve">, Equipo de trabajo: Profesional de apoyo administrativo
</t>
    </r>
    <r>
      <rPr>
        <rFont val="Calibri"/>
        <b/>
        <color rgb="FF000000"/>
        <sz val="11.0"/>
      </rPr>
      <t xml:space="preserve"> - Margarita Díaz- Subdirectora para la Gestión del Centro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</si>
  <si>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t>
  </si>
  <si>
    <t>VERSIÓN: 1
Se actualizaron los indicadores de gestión  por proceso de acuerdo al nueva estructura de mapa de procesos  vigente en el 2020, dicha actualización entra en vigencia a partir de enero 2021  para el desarrollo de la medición correspondiente.
VERSION 2 
Se actualizaron los 3  indicadores del Proceso gestión Jurídica, dicha actualización fue solicitada el 30mar2021, por tanto aplica para las mediciones del I trim.
VERSION 3 
En el II trim se anulan indicadores de  Talento Humano ( Prevalencia de la enfermedad Laboral)  (Incidencia de la enfermedad laboral) por recomendaciones de Informe seguimiento OCI Orfeo 20211100034093 30abr2021</t>
  </si>
  <si>
    <t xml:space="preserve">V1 Acta de comité de dirección del 16 de diciembre de 2020
V2 Aprobadas actualizaciones de fichas de indicadores de Proceso C Jurídica por líder de proceso, mediante correo electrónico el 21abr2021, 
V3 Solicitud del proceso de talento Humano del Iitrim 2021; </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</si>
  <si>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profesional OAP, profesionales de apoyo MIPG, planes, gestión del conocimiento, proyectos, presupuesto y SIG.
Fecha:16/12/2020
</t>
    </r>
  </si>
  <si>
    <t xml:space="preserve"> - Luis Fernando Mejía - Jefe Oficina Asesora de Planeación,  Equipo de trabajo: Profesional apoyo SIG- MIPG. </t>
  </si>
  <si>
    <t>VERSION 4
Se actualizaron los Indicadores No. 1 ( Proceso Planeación); Nro.: 14 y 15 .   (Proceso Gestión de Mejora )   y No.  16   ( Proceso Evaluación Independiente de la Gestión), generados en mesas de trabajo de actualización de riesgos  y aprobados por los líder de proceso
Igualmente a solicitud de la Sub Gestión Corporativa con Orfeo 20222700034043 se actualizaron para el Proceso de Recursos Físicos,  los Indicadores No. 20 y 21, anulo 2 indicadores asociados a Ahorro de agua y Ahorro de Energía . y de otra parte el proceso migro a ficha nueva los indicadores No. 21,22 y 23; igualmente .  Los últimos  se someterán a revisión de acuerdo al cronograma sig del 2021 entre Oap y el proceso</t>
  </si>
  <si>
    <t>V4 Soportes mesas de trabajo actualización de riesgos del 2021- OAP y Orfeo 20222700034043 del 28mar2022
Orfeo 20221200063093</t>
  </si>
  <si>
    <r>
      <rPr>
        <rFont val="Calibri"/>
        <b/>
        <color rgb="FF000000"/>
        <sz val="11.0"/>
      </rPr>
      <t xml:space="preserve"> - Martha Lucia Cardona- Subdirectora Corporativa</t>
    </r>
    <r>
      <rPr>
        <rFont val="Calibri"/>
        <color rgb="FF000000"/>
        <sz val="11.0"/>
      </rPr>
      <t xml:space="preserve">, Equipo de trabajo:  Profesional Talento Humano, Profesional Contabilidad, Profesional Presupuesto, Tesorero, Profesional de apoyo de Tecnologías, Profesional Gestión Documental- Atención al ciudadano. Profesional Apoyo TICS, Professional Recursos Físicos
-  </t>
    </r>
    <r>
      <rPr>
        <rFont val="Calibri"/>
        <b/>
        <color rgb="FF000000"/>
        <sz val="11.0"/>
      </rPr>
      <t>Andrés Felipe Albarracín-</t>
    </r>
    <r>
      <rPr>
        <rFont val="Calibri"/>
        <color rgb="FF000000"/>
        <sz val="11.0"/>
      </rPr>
      <t xml:space="preserve"> Jefe Oficina Asesora Jurídica, Equipo de trabajo: Profesional jurídico.
- </t>
    </r>
    <r>
      <rPr>
        <rFont val="Calibri"/>
        <b/>
        <color rgb="FF000000"/>
        <sz val="11.0"/>
      </rPr>
      <t>Ana María González Ibarra-</t>
    </r>
    <r>
      <rPr>
        <rFont val="Calibri"/>
        <color rgb="FF000000"/>
        <sz val="11.0"/>
      </rPr>
      <t xml:space="preserve"> Coordinadora Apoyo Comunicaciones , Equipo de Trabajo Comunicaciones
</t>
    </r>
    <r>
      <rPr>
        <rFont val="Calibri"/>
        <b/>
        <color rgb="FF000000"/>
        <sz val="11.0"/>
      </rPr>
      <t>- Angélica Hernández Rodríguez</t>
    </r>
    <r>
      <rPr>
        <rFont val="Calibri"/>
        <color rgb="FF000000"/>
        <sz val="11.0"/>
      </rPr>
      <t xml:space="preserve"> - Oficina Control Interno - Equipo de Trabajo OCI
</t>
    </r>
    <r>
      <rPr>
        <rFont val="Calibri"/>
        <b/>
        <color rgb="FF000000"/>
        <sz val="11.0"/>
      </rPr>
      <t xml:space="preserve"> - Luis Fernando Mejía - Jefe Oficina Asesora de Planeación, </t>
    </r>
    <r>
      <rPr>
        <rFont val="Calibri"/>
        <color rgb="FF000000"/>
        <sz val="11.0"/>
      </rPr>
      <t xml:space="preserve">Equipo de trabajo OAP - Proceso Planeación y Proceso Gestión de Mejora
Fecha:29jun22
</t>
    </r>
  </si>
  <si>
    <t xml:space="preserve">VERSION 5
En el marco del Cronograma SIG 2022, se actualizaron 38 indicadores (No 1 hasta 38), aprobados por los lideres de proceso,  alineados con la gestión de riesgos y la nueva versión de la guía de indicadores institucional v2 de 2022. </t>
  </si>
  <si>
    <t xml:space="preserve">V5 Soportes  seguimiento cronograma SIG  y mesas de trabajo de actualización de riesgos desarrolladas a  29jun2022
Orfeo 20221200063093 </t>
  </si>
  <si>
    <r>
      <rPr>
        <rFont val="Calibri"/>
        <b/>
        <color rgb="FF000000"/>
        <sz val="11.0"/>
      </rPr>
      <t xml:space="preserve"> - Luis Fernando Mejía - Jefe Oficina Asesora de Planeación, </t>
    </r>
    <r>
      <rPr>
        <rFont val="Calibri"/>
        <color rgb="FF000000"/>
        <sz val="11.0"/>
      </rPr>
      <t xml:space="preserve">Equipo de trabajo OAP -  Proceso Gestión de Mejora
Fecha:29jun22
</t>
    </r>
  </si>
  <si>
    <t>VERSION 7
En el marco de las recomendaciones generadas en el Informe de seguimiento a Indicadores realizado por la OCI con corte a junio 2022, se aplicaron mejoras en los siguientes Indicadores:  
- Proceso G financiera: Indicador No. 35  denominado Promedio de días en la presentación de informes financieros,  se ajusta tipología eficiencia por eficacia  y confirma posición en la cadena de valor
- Proceso G TIC: Indicador No. 34  Porcentaje de atención oportuna de requerimientos, , se ajusta tipología eficiencia por eficacia  y confirma posición en la cadena de valor 
- Proceso G  T Humano Indicador No. 3  - Porcentaje de mejoramiento del desempeño de los servidores públicos,  se  ajusta tipología calidad por efectividad y confirma posición en la cadena de valor 
- Se ajustan los nombres de los indicadores asociados a los  Procesos de Planeación  (No. 4 - Ley de Transparencia) , Proceso Evaluación Independiente  ( indicador No. 22 Plan de Auditoría) ; en Proceso Gestión Jurídica ( No. 38 Oportunidad en la atención de procesos contractuales ).</t>
  </si>
  <si>
    <t>V7 Recomendaciones Informe Seguimiento Indicadores OCI con corte a jun2022  Orfeo20221100069673</t>
  </si>
  <si>
    <t xml:space="preserve"> - Cesar Parra  -Subdirector Subdirección Artística y Cultural  -  Proceso Transformación Cultural para la Revitalización del  Centro
- María del Pilar  Maya - Subdirectora para la Gestión del Centro - Proceso Transformación Cultural para la Revitalización del  Centro
Fecha:30sep22
</t>
  </si>
  <si>
    <t>VERSION 8
 Se integran  5 indicadores actualizados y/o formulados por el Proceso Transformación Cultural para la Revitalización del Centro, con marco de referencia en el proceso y /o riesgo de gestión, como se relacionan a continuación:
23	Porcentaje de servidores misionales capacitados en el portafolio de bienes y servicios  - Clave de Riesgo
24	Porcentaje de eventos con permisos autorizados - Clave de Riesgo
25	Porcentaje de estímulos y apoyos concertados  adjudicados - Clave de Riesgo
26	Número de  personas que participan presencialmente en actividades artísticas y culturales  - Clave de Riesgo
27	Porcentaje de agentes y organizaciones del sector beneficiados con estímulos y apoyos- Proceso</t>
  </si>
  <si>
    <t xml:space="preserve">V8 Soportes mesas de trabajo actualización de riesgos del 2022- OAP </t>
  </si>
  <si>
    <t xml:space="preserve">  - Luz Mery Pongutá - Jefe Oficina Asesora de Planeación,  Equipo de trabajo: Profesionales apoyo OAP
</t>
  </si>
  <si>
    <t xml:space="preserve"> - Luz Mery Pongutá - Jefe Oficina Asesora de Planeación,  Equipo de trabajo: Profesional apoyo SIG- MIPG. </t>
  </si>
  <si>
    <t>VERSION 9- Se eliminan los  indicadores: Evaluaciones de desempeño, Fuga intelectual, rotación y movilidad de personal y prepensionados de talento humano
 Se elimina el indicador ley de transparencia de la OAP</t>
  </si>
  <si>
    <t>V9. Acta de comité de dirección del 28 de abril 2023. 
Acta de comité de dirección del 30 de agosto de 2023.</t>
  </si>
  <si>
    <t>Indicador</t>
  </si>
  <si>
    <t>ESTADO</t>
  </si>
  <si>
    <t>Porcentaje de expedientes identificados en el FUID</t>
  </si>
  <si>
    <t>Porcentaje de préstamos exitosos</t>
  </si>
  <si>
    <t xml:space="preserve">ESTRUCTURA SUJETO    +  VERBO EN PARTICIPIO PASADO+ (ELEMENTOS DESCRIPTIVOS)
</t>
  </si>
  <si>
    <t>Procesos (Pc)</t>
  </si>
  <si>
    <t>Eficiencia</t>
  </si>
  <si>
    <r>
      <rPr>
        <rFont val="Arial"/>
        <color rgb="FFCCCCFF"/>
        <sz val="10.0"/>
      </rPr>
      <t>Información (dato)  que describe la situación previa a una intervención y con la cual es posible hacer seguimiento a un objetivo, proceso o proyecto o efectuar comparaciones relacionadas.</t>
    </r>
    <r>
      <rPr>
        <rFont val="Arial"/>
        <b/>
        <color rgb="FFCCCCFF"/>
        <sz val="10.0"/>
      </rPr>
      <t xml:space="preserve"> En otras palabras, corresponde a la valoración del diagnóstico inicial del indicador. </t>
    </r>
    <r>
      <rPr>
        <rFont val="Arial"/>
        <color rgb="FFCCCCFF"/>
        <sz val="10.0"/>
      </rPr>
      <t xml:space="preserve">
</t>
    </r>
  </si>
  <si>
    <t>XXXXXXXXXXXX</t>
  </si>
  <si>
    <r>
      <rPr>
        <rFont val="Arial"/>
        <color rgb="FF0066CC"/>
        <sz val="11.0"/>
      </rPr>
      <t xml:space="preserve">
- Invertir   el orden del nombre ( (verbo) + (sujeto)</t>
    </r>
    <r>
      <rPr>
        <rFont val="Arial"/>
        <color rgb="FF808080"/>
        <sz val="11.0"/>
      </rPr>
      <t xml:space="preserve">
</t>
    </r>
  </si>
  <si>
    <t>Identificar las variables de la formula (los datos comparables)  y explicar cómo se cuantifica y soporta la medición de cada variable.
Variable 1:XXXXXXXXXXXXXXXX
Variable 2:XXXXXXXXXXXXXXXX
Variable 3: XXXXXXXXXXXXXXXX</t>
  </si>
  <si>
    <t>VARIABLE 3</t>
  </si>
  <si>
    <r>
      <rPr>
        <rFont val="Arial"/>
        <color rgb="FF0066CC"/>
        <sz val="10.0"/>
      </rPr>
      <t>Reporte Anual  :  En el  periodo  se presento un ##%%  (calculo coherente con la formula del, indicador)  , que representa un Aumento? Disminución? o Sostenibilidad? (orientación del indicador)  frente a la  META definida para la vigencia?? periodo???, soportado en ( describir evidencias, sobra las cuales se cuantifica  (coherentes con la fuente de datos registra la ficha y las variables que contiene la formula,)  disponibles para consulta el carpeta del servidor (XXXXXXXXXXXXXXXXXXXX)
DIFICULTADES y/o NOVEDADES  PARA LA MEDICIÓN (El reporte fue generado por el ente externo no en el primer semestre, sino en el segundo semestre de la vigencia siguiente, situación imprevista por la FUGA; lo que representa retrasos en la toma de decisiones para la identificación de  acm pertinentes,  no obstante se logro  y supero la meta planteada)</t>
    </r>
    <r>
      <rPr>
        <rFont val="Arial"/>
        <color theme="1"/>
        <sz val="10.0"/>
      </rPr>
      <t xml:space="preserve">
</t>
    </r>
    <r>
      <rPr>
        <rFont val="Arial"/>
        <color rgb="FFFF0000"/>
        <sz val="10.0"/>
      </rPr>
      <t xml:space="preserve"> El resultado en el periodo evaluado se ubica en CONDICIÓN -  SASTISFACTORIO,  100% (VERIFICAR RESULTADO DE LA MEDICIÓN CON EL  RANGO DE GESTIÓN -  SEMAFORO DE COLORES DE ESTA FICHA)  de acuerdo con los rangos establecidos  (VERIFICAR RESULTADO DE LA MEDICIÓN CON EL  RANGO DE GESTIÓN -  SEMAFORO DE COLORES DE ESTA FICHA) l resultado desfavorable, obedece a (XXXXXXXXXXXXXXXXXXXXX) por tanto se aplicaran las siguientes CORRECCIONES )XXXXXXXXXXXXXXXX),  y se documentará  ACCION CORRECTIVA N en el marco del Plan de Mejoramiento por procesos.
Evidencias  (de la medición del indicador para el periodo como de las Acción Correctivas),  disponibles para consulta el carpeta del servidor (XXXXXXXXXXXXXXXXXXXX)
Al  cierre del periodo, se concluye un cumplimiento de la gestión  con un promedio del ##%%?? calificado como CONDICION ?????. ,(VERIFICAR RESULTADO DE LA MEDICIÓN CON EL  RANGO DE GESTIÓN -  SEMAFORO DE COLORES DE ESTA FICHA) NO obstante se tomaron la acciones correctivas durante la vigencia (XXXXXXXXXXXXXX), que se presentaron al líder de proceso para la toma de decisiones. </t>
    </r>
    <r>
      <rPr>
        <rFont val="Arial"/>
        <color theme="1"/>
        <sz val="10.0"/>
      </rPr>
      <t xml:space="preserve">
</t>
    </r>
  </si>
  <si>
    <r>
      <rPr>
        <rFont val="Arial"/>
        <b val="0"/>
        <color theme="1"/>
        <sz val="11.0"/>
      </rPr>
      <t xml:space="preserve">Descripción de la acción (corrección)  a tomar : </t>
    </r>
    <r>
      <rPr>
        <rFont val="Arial"/>
        <b/>
        <color theme="1"/>
        <sz val="11.0"/>
      </rPr>
      <t xml:space="preserve"> </t>
    </r>
    <r>
      <rPr>
        <rFont val="Arial"/>
        <b val="0"/>
        <color rgb="FF0066CC"/>
        <sz val="11.0"/>
      </rPr>
      <t>XXXXXXXXXXXXXXXXXXXXXXXXXXXXXXXXXXXXXXXXXXXXXXXXXXXXXXXXXXX.  DD/MM/AAAA</t>
    </r>
  </si>
  <si>
    <t>DD/MM/AAAA</t>
  </si>
  <si>
    <t>ii TRIM</t>
  </si>
  <si>
    <t>VERACIDAD - CONFIABILIDAD  (Monitoreo) soportes completos y precisos . Digno de confianza independiente de quién realice la medición. De dónde provienen los datos</t>
  </si>
  <si>
    <t>Comentarios XXXXXXXXXXXXXX</t>
  </si>
  <si>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</si>
  <si>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</si>
  <si>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</si>
  <si>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r>
      <rPr>
        <rFont val="Arial"/>
        <b/>
        <color theme="1"/>
        <sz val="12.0"/>
      </rPr>
      <t xml:space="preserve">Nombre / Rol
</t>
    </r>
    <r>
      <rPr>
        <rFont val="Arial"/>
        <b val="0"/>
        <color rgb="FF0066CC"/>
        <sz val="12.0"/>
      </rPr>
      <t>XXXXXXX / XXXXXX</t>
    </r>
  </si>
  <si>
    <t xml:space="preserve">COMPORTAMIENTO </t>
  </si>
  <si>
    <t xml:space="preserve">meta </t>
  </si>
  <si>
    <t>I trim</t>
  </si>
  <si>
    <t>II trim</t>
  </si>
  <si>
    <t>III trim</t>
  </si>
  <si>
    <t xml:space="preserve">aumento </t>
  </si>
  <si>
    <t xml:space="preserve">acumulado </t>
  </si>
  <si>
    <t xml:space="preserve">mantenimiento </t>
  </si>
  <si>
    <t>Proceso:</t>
  </si>
  <si>
    <t>Documento:</t>
  </si>
  <si>
    <t>Formato Ficha Técnica Indicador</t>
  </si>
  <si>
    <t>Código:</t>
  </si>
  <si>
    <t>GM-FT-03</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</si>
</sst>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m/yyyy"/>
    <numFmt numFmtId="165" formatCode="dd/mm/yyyy"/>
    <numFmt numFmtId="166" formatCode="_-* #,##0_-;\-* #,##0_-;_-* &quot;-&quot;??_-;_-@"/>
    <numFmt numFmtId="167" formatCode="0.0%"/>
    <numFmt numFmtId="168" formatCode="_-* #,##0.0_-;\-* #,##0.0_-;_-* &quot;-&quot;??_-;_-@"/>
    <numFmt numFmtId="169" formatCode="_-* #,##0.00_-;\-* #,##0.00_-;_-* &quot;-&quot;??_-;_-@"/>
    <numFmt numFmtId="170" formatCode="0.0"/>
  </numFmts>
  <fonts count="53">
    <font>
      <sz val="10.0"/>
      <color rgb="FF000000"/>
      <name val="Arial"/>
      <scheme val="minor"/>
    </font>
    <font>
      <sz val="10.0"/>
      <color theme="1"/>
      <name val="Arial"/>
    </font>
    <font/>
    <font>
      <b/>
      <sz val="10.0"/>
      <color theme="1"/>
      <name val="Arial"/>
    </font>
    <font>
      <b/>
      <sz val="12.0"/>
      <color theme="1"/>
      <name val="Arial"/>
    </font>
    <font>
      <sz val="12.0"/>
      <color theme="1"/>
      <name val="Arial"/>
    </font>
    <font>
      <sz val="11.0"/>
      <color theme="1"/>
      <name val="Arial"/>
    </font>
    <font>
      <b/>
      <sz val="9.0"/>
      <color theme="1"/>
      <name val="Arial"/>
    </font>
    <font>
      <b/>
      <u/>
      <sz val="9.0"/>
      <color theme="1"/>
      <name val="Arial"/>
    </font>
    <font>
      <b/>
      <u/>
      <sz val="9.0"/>
      <color theme="1"/>
      <name val="Arial"/>
    </font>
    <font>
      <sz val="9.0"/>
      <color theme="1"/>
      <name val="Arial"/>
    </font>
    <font>
      <b/>
      <sz val="11.0"/>
      <color theme="1"/>
      <name val="Arial"/>
    </font>
    <font>
      <u/>
      <sz val="10.0"/>
      <color theme="1"/>
      <name val="Arial"/>
    </font>
    <font>
      <sz val="9.0"/>
      <color rgb="FF000000"/>
      <name val="Arial"/>
    </font>
    <font>
      <b/>
      <sz val="12.0"/>
      <color rgb="FFFFFFFF"/>
      <name val="Arial"/>
    </font>
    <font>
      <sz val="10.0"/>
      <color rgb="FF000000"/>
      <name val="Arial"/>
    </font>
    <font>
      <b/>
      <sz val="10.0"/>
      <color rgb="FF000000"/>
      <name val="Arial"/>
    </font>
    <font>
      <u/>
      <sz val="10.0"/>
      <color theme="1"/>
      <name val="Arial"/>
    </font>
    <font>
      <b/>
      <sz val="10.0"/>
      <color rgb="FF800080"/>
      <name val="Arial"/>
    </font>
    <font>
      <b/>
      <sz val="12.0"/>
      <color rgb="FF000000"/>
      <name val="Arial"/>
    </font>
    <font>
      <b/>
      <sz val="9.0"/>
      <color rgb="FF800080"/>
      <name val="Arial"/>
    </font>
    <font>
      <b/>
      <u/>
      <sz val="9.0"/>
      <color rgb="FF800080"/>
      <name val="Arial"/>
    </font>
    <font>
      <b/>
      <u/>
      <sz val="9.0"/>
      <color rgb="FF800080"/>
      <name val="Arial"/>
    </font>
    <font>
      <b/>
      <sz val="9.0"/>
      <color rgb="FFFF6600"/>
      <name val="Arial"/>
    </font>
    <font>
      <sz val="10.0"/>
      <color rgb="FFCCCCFF"/>
      <name val="Arial"/>
    </font>
    <font>
      <b/>
      <sz val="9.0"/>
      <color rgb="FF000000"/>
      <name val="Arial"/>
    </font>
    <font>
      <sz val="9.0"/>
      <color rgb="FF808080"/>
      <name val="Arial"/>
    </font>
    <font>
      <sz val="10.0"/>
      <color rgb="FFFF0000"/>
      <name val="Arial"/>
    </font>
    <font>
      <b/>
      <sz val="12.0"/>
      <color rgb="FFFF0000"/>
      <name val="Arial"/>
    </font>
    <font>
      <b/>
      <sz val="11.0"/>
      <color rgb="FF008000"/>
      <name val="Arial"/>
    </font>
    <font>
      <b/>
      <sz val="12.0"/>
      <color rgb="FF808080"/>
      <name val="Arial"/>
    </font>
    <font>
      <b/>
      <sz val="11.0"/>
      <color rgb="FF000000"/>
      <name val="Arial"/>
    </font>
    <font>
      <sz val="12.0"/>
      <color rgb="FFFFFFFF"/>
      <name val="Arial"/>
    </font>
    <font>
      <sz val="12.0"/>
      <color rgb="FF808080"/>
      <name val="Arial"/>
    </font>
    <font>
      <b/>
      <sz val="12.0"/>
      <color rgb="FF008000"/>
      <name val="Arial"/>
    </font>
    <font>
      <b/>
      <sz val="12.0"/>
      <color rgb="FF003366"/>
      <name val="Arial"/>
    </font>
    <font>
      <sz val="12.0"/>
      <color rgb="FF0066CC"/>
      <name val="Arial"/>
    </font>
    <font>
      <sz val="10.0"/>
      <color rgb="FF0066CC"/>
      <name val="Arial"/>
    </font>
    <font>
      <b/>
      <sz val="12.0"/>
      <color rgb="FF969696"/>
      <name val="Arial"/>
    </font>
    <font>
      <b/>
      <sz val="11.0"/>
      <color theme="1"/>
      <name val="Calibri"/>
    </font>
    <font>
      <b/>
      <sz val="11.0"/>
      <color rgb="FF000000"/>
      <name val="Calibri"/>
    </font>
    <font>
      <sz val="11.0"/>
      <color theme="1"/>
      <name val="Calibri"/>
    </font>
    <font>
      <sz val="11.0"/>
      <color rgb="FFFF0000"/>
      <name val="Calibri"/>
    </font>
    <font>
      <sz val="11.0"/>
      <color rgb="FF000000"/>
      <name val="Calibri"/>
    </font>
    <font>
      <sz val="11.0"/>
      <color rgb="FF000000"/>
      <name val="Arial"/>
    </font>
    <font>
      <sz val="11.0"/>
      <color rgb="FF0066CC"/>
      <name val="Arial"/>
    </font>
    <font>
      <sz val="9.0"/>
      <color rgb="FF333399"/>
      <name val="Arial"/>
    </font>
    <font>
      <sz val="11.0"/>
      <color rgb="FF808080"/>
      <name val="Arial"/>
    </font>
    <font>
      <strike/>
      <sz val="11.0"/>
      <color theme="1"/>
      <name val="Arial"/>
    </font>
    <font>
      <sz val="12.0"/>
      <color rgb="FF33CCCC"/>
      <name val="Arial"/>
    </font>
    <font>
      <b/>
      <sz val="10.0"/>
      <color rgb="FFFF6600"/>
      <name val="Arial"/>
    </font>
    <font>
      <b/>
      <u/>
      <sz val="10.0"/>
      <color theme="1"/>
      <name val="Arial"/>
    </font>
    <font>
      <sz val="12.0"/>
      <color rgb="FF000000"/>
      <name val="Arial"/>
    </font>
  </fonts>
  <fills count="15">
    <fill>
      <patternFill patternType="none"/>
    </fill>
    <fill>
      <patternFill patternType="lightGray"/>
    </fill>
    <fill>
      <patternFill patternType="solid">
        <fgColor rgb="FFFFFF99"/>
        <bgColor rgb="FFFFFF99"/>
      </patternFill>
    </fill>
    <fill>
      <patternFill patternType="solid">
        <fgColor rgb="FFFFFFFF"/>
        <bgColor rgb="FFFFFFFF"/>
      </patternFill>
    </fill>
    <fill>
      <patternFill patternType="solid">
        <fgColor rgb="FFC0C0C0"/>
        <bgColor rgb="FFC0C0C0"/>
      </patternFill>
    </fill>
    <fill>
      <patternFill patternType="solid">
        <fgColor theme="0"/>
        <bgColor theme="0"/>
      </patternFill>
    </fill>
    <fill>
      <patternFill patternType="solid">
        <fgColor rgb="FFFF9900"/>
        <bgColor rgb="FFFF9900"/>
      </patternFill>
    </fill>
    <fill>
      <patternFill patternType="solid">
        <fgColor rgb="FF92D050"/>
        <bgColor rgb="FF92D050"/>
      </patternFill>
    </fill>
    <fill>
      <patternFill patternType="solid">
        <fgColor rgb="FF99CC00"/>
        <bgColor rgb="FF99CC00"/>
      </patternFill>
    </fill>
    <fill>
      <patternFill patternType="solid">
        <fgColor rgb="FFFFFF00"/>
        <bgColor rgb="FFFFFF00"/>
      </patternFill>
    </fill>
    <fill>
      <patternFill patternType="solid">
        <fgColor rgb="FFFF0000"/>
        <bgColor rgb="FFFF0000"/>
      </patternFill>
    </fill>
    <fill>
      <patternFill patternType="solid">
        <fgColor rgb="FF808000"/>
        <bgColor rgb="FF808000"/>
      </patternFill>
    </fill>
    <fill>
      <patternFill patternType="solid">
        <fgColor rgb="FFFFFFCC"/>
        <bgColor rgb="FFFFFFCC"/>
      </patternFill>
    </fill>
    <fill>
      <patternFill patternType="solid">
        <fgColor rgb="FFCC99FF"/>
        <bgColor rgb="FFCC99FF"/>
      </patternFill>
    </fill>
    <fill>
      <patternFill patternType="solid">
        <fgColor rgb="FFFF8080"/>
        <bgColor rgb="FFFF8080"/>
      </patternFill>
    </fill>
  </fills>
  <borders count="136">
    <border/>
    <border>
      <left style="medium">
        <color rgb="FF000000"/>
      </left>
    </border>
    <border>
      <right style="medium">
        <color rgb="FF000000"/>
      </right>
    </border>
    <border>
      <left style="medium">
        <color rgb="FF000000"/>
      </left>
      <bottom style="thin">
        <color rgb="FF000000"/>
      </bottom>
    </border>
    <border>
      <bottom style="thin">
        <color rgb="FF000000"/>
      </bottom>
    </border>
    <border>
      <right style="medium">
        <color rgb="FF000000"/>
      </right>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right style="hair">
        <color rgb="FF000000"/>
      </right>
      <top/>
      <bottom style="thin">
        <color rgb="FF000000"/>
      </bottom>
    </border>
    <border>
      <left style="hair">
        <color rgb="FF000000"/>
      </left>
      <right style="hair">
        <color rgb="FF000000"/>
      </right>
      <top/>
      <bottom style="thin">
        <color rgb="FF000000"/>
      </bottom>
    </border>
    <border>
      <left style="hair">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bottom style="hair">
        <color rgb="FF000000"/>
      </bottom>
    </border>
    <border>
      <left/>
      <right style="hair">
        <color rgb="FF000000"/>
      </right>
      <top/>
      <bottom/>
    </border>
    <border>
      <left style="hair">
        <color rgb="FF000000"/>
      </left>
      <right style="hair">
        <color rgb="FF000000"/>
      </right>
      <top/>
      <bottom style="hair">
        <color rgb="FF000000"/>
      </bottom>
    </border>
    <border>
      <left style="hair">
        <color rgb="FF000000"/>
      </left>
      <right/>
      <top/>
      <bottom/>
    </border>
    <border>
      <left/>
      <right/>
      <top/>
      <bottom/>
    </border>
    <border>
      <left style="thin">
        <color rgb="FF000000"/>
      </left>
      <right style="thin">
        <color rgb="FF000000"/>
      </right>
      <top style="hair">
        <color rgb="FF000000"/>
      </top>
      <bottom style="hair">
        <color rgb="FF000000"/>
      </bottom>
    </border>
    <border>
      <left/>
      <right style="hair">
        <color rgb="FF000000"/>
      </right>
      <top style="hair">
        <color rgb="FF000000"/>
      </top>
      <bottom/>
    </border>
    <border>
      <left style="hair">
        <color rgb="FF000000"/>
      </left>
      <right style="hair">
        <color rgb="FF000000"/>
      </right>
      <top style="hair">
        <color rgb="FF000000"/>
      </top>
      <bottom style="hair">
        <color rgb="FF000000"/>
      </bottom>
    </border>
    <border>
      <left style="medium">
        <color rgb="FF000000"/>
      </left>
      <top style="thin">
        <color rgb="FF000000"/>
      </top>
    </border>
    <border>
      <top style="thin">
        <color rgb="FF000000"/>
      </top>
    </border>
    <border>
      <right style="thin">
        <color rgb="FF000000"/>
      </right>
      <top style="thin">
        <color rgb="FF000000"/>
      </top>
    </border>
    <border>
      <right style="thin">
        <color rgb="FF000000"/>
      </right>
      <bottom style="thin">
        <color rgb="FF000000"/>
      </bottom>
    </border>
    <border>
      <left style="thin">
        <color rgb="FF000000"/>
      </left>
      <right style="thin">
        <color rgb="FF000000"/>
      </right>
      <top style="hair">
        <color rgb="FF000000"/>
      </top>
      <bottom style="thin">
        <color rgb="FF000000"/>
      </bottom>
    </border>
    <border>
      <left/>
      <right/>
      <top/>
      <bottom style="thin">
        <color rgb="FF000000"/>
      </bottom>
    </border>
    <border>
      <left style="hair">
        <color rgb="FF000000"/>
      </left>
      <right style="hair">
        <color rgb="FF000000"/>
      </right>
      <top style="hair">
        <color rgb="FF000000"/>
      </top>
      <bottom style="thin">
        <color rgb="FF000000"/>
      </bottom>
    </border>
    <border>
      <left style="hair">
        <color rgb="FF000000"/>
      </left>
      <right/>
      <top style="hair">
        <color rgb="FF000000"/>
      </top>
      <bottom style="thin">
        <color rgb="FF000000"/>
      </bottom>
    </border>
    <border>
      <right style="thin">
        <color rgb="FF000000"/>
      </right>
    </border>
    <border>
      <left style="thin">
        <color rgb="FF000000"/>
      </left>
      <top style="thin">
        <color rgb="FF000000"/>
      </top>
    </border>
    <border>
      <left style="thin">
        <color rgb="FF000000"/>
      </left>
    </border>
    <border>
      <left style="thin">
        <color rgb="FF000000"/>
      </left>
      <top/>
    </border>
    <border>
      <top/>
    </border>
    <border>
      <right/>
      <top/>
    </border>
    <border>
      <right/>
    </border>
    <border>
      <left style="medium">
        <color rgb="FF000000"/>
      </left>
      <bottom style="medium">
        <color rgb="FF000000"/>
      </bottom>
    </border>
    <border>
      <bottom style="medium">
        <color rgb="FF000000"/>
      </bottom>
    </border>
    <border>
      <right style="thin">
        <color rgb="FF000000"/>
      </right>
      <bottom style="medium">
        <color rgb="FF000000"/>
      </bottom>
    </border>
    <border>
      <left style="thin">
        <color rgb="FF000000"/>
      </left>
      <bottom style="medium">
        <color rgb="FF000000"/>
      </bottom>
    </border>
    <border>
      <right/>
      <bottom style="medium">
        <color rgb="FF000000"/>
      </bottom>
    </border>
    <border>
      <left style="thin">
        <color rgb="FF000000"/>
      </left>
      <bottom style="thin">
        <color rgb="FF000000"/>
      </bottom>
    </border>
    <border>
      <left style="thin">
        <color rgb="FF000000"/>
      </left>
      <right/>
      <top style="thin">
        <color rgb="FF000000"/>
      </top>
      <bottom/>
    </border>
    <border>
      <right style="medium">
        <color rgb="FF000000"/>
      </right>
      <top style="thin">
        <color rgb="FF000000"/>
      </top>
    </border>
    <border>
      <left style="medium">
        <color rgb="FF000000"/>
      </left>
      <top/>
    </border>
    <border>
      <right style="thin">
        <color rgb="FF000000"/>
      </right>
      <top/>
    </border>
    <border>
      <left/>
      <top style="thin">
        <color rgb="FF000000"/>
      </top>
    </border>
    <border>
      <left style="medium">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bottom style="thin">
        <color rgb="FF000000"/>
      </bottom>
    </border>
    <border>
      <left style="thin">
        <color rgb="FF000000"/>
      </left>
      <right/>
      <top style="thin">
        <color rgb="FF000000"/>
      </top>
    </border>
    <border>
      <left style="thin">
        <color rgb="FF000000"/>
      </left>
      <right/>
      <bottom style="thin">
        <color rgb="FF000000"/>
      </bottom>
    </border>
    <border>
      <right/>
      <top style="thin">
        <color rgb="FF000000"/>
      </top>
      <bottom style="medium">
        <color rgb="FF000000"/>
      </bottom>
    </border>
    <border>
      <left style="thin">
        <color rgb="FF000000"/>
      </left>
      <right style="thin">
        <color rgb="FF000000"/>
      </right>
      <top style="thin">
        <color rgb="FF000000"/>
      </top>
      <bottom style="medium">
        <color rgb="FF000000"/>
      </bottom>
    </border>
    <border>
      <left/>
      <top style="thin">
        <color rgb="FF000000"/>
      </top>
      <bottom style="thin">
        <color rgb="FF000000"/>
      </bottom>
    </border>
    <border>
      <left style="thin">
        <color rgb="FF000000"/>
      </left>
      <bottom/>
    </border>
    <border>
      <bottom/>
    </border>
    <border>
      <right style="thin">
        <color rgb="FF000000"/>
      </right>
      <bottom/>
    </border>
    <border>
      <left/>
      <right/>
      <top style="thin">
        <color rgb="FF000000"/>
      </top>
      <bottom/>
    </border>
    <border>
      <left style="thin">
        <color rgb="FF000000"/>
      </left>
      <right/>
      <top/>
      <bottom/>
    </border>
    <border>
      <left style="thin">
        <color rgb="FF000000"/>
      </left>
      <right/>
      <top/>
      <bottom style="medium">
        <color rgb="FF000000"/>
      </bottom>
    </border>
    <border>
      <left/>
      <right/>
      <top/>
      <bottom style="medium">
        <color rgb="FF000000"/>
      </bottom>
    </border>
    <border>
      <right style="medium">
        <color rgb="FF000000"/>
      </right>
      <bottom style="medium">
        <color rgb="FF000000"/>
      </bottom>
    </border>
    <border>
      <left style="thin">
        <color rgb="FF000000"/>
      </left>
      <right/>
      <top/>
      <bottom style="thin">
        <color rgb="FF000000"/>
      </bottom>
    </border>
    <border>
      <left style="medium">
        <color rgb="FF000000"/>
      </left>
      <right/>
      <top style="thin">
        <color rgb="FF000000"/>
      </top>
      <bottom/>
    </border>
    <border>
      <left/>
      <right style="thin">
        <color rgb="FF000000"/>
      </right>
      <top style="thin">
        <color rgb="FF000000"/>
      </top>
      <bottom/>
    </border>
    <border>
      <left style="medium">
        <color rgb="FF000000"/>
      </left>
      <right/>
      <top/>
      <bottom/>
    </border>
    <border>
      <left/>
      <right style="thin">
        <color rgb="FF000000"/>
      </right>
      <top/>
      <bottom/>
    </border>
    <border>
      <left style="thin">
        <color rgb="FF000000"/>
      </left>
      <right style="thin">
        <color rgb="FF000000"/>
      </right>
    </border>
    <border>
      <left style="medium">
        <color rgb="FF000000"/>
      </left>
      <right/>
      <top/>
      <bottom style="thin">
        <color rgb="FF000000"/>
      </bottom>
    </border>
    <border>
      <left/>
      <right style="thin">
        <color rgb="FF000000"/>
      </right>
      <top/>
      <bottom style="thin">
        <color rgb="FF000000"/>
      </bottom>
    </border>
    <border>
      <left style="thin">
        <color rgb="FF000000"/>
      </left>
      <right style="thin">
        <color rgb="FF000000"/>
      </right>
      <top style="thin">
        <color rgb="FF000000"/>
      </top>
      <bottom/>
    </border>
    <border>
      <left style="thin">
        <color rgb="FF000000"/>
      </left>
      <right style="medium">
        <color rgb="FF000000"/>
      </right>
      <top style="thin">
        <color rgb="FF000000"/>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top/>
      <bottom/>
    </border>
    <border>
      <top/>
      <bottom/>
    </border>
    <border>
      <right style="hair">
        <color rgb="FF000000"/>
      </right>
      <top/>
      <bottom/>
    </border>
    <border>
      <left style="hair">
        <color rgb="FF000000"/>
      </left>
      <right style="hair">
        <color rgb="FF000000"/>
      </right>
      <top/>
      <bottom/>
    </border>
    <border>
      <left style="hair">
        <color rgb="FF000000"/>
      </left>
      <right style="medium">
        <color rgb="FF000000"/>
      </right>
      <top/>
      <bottom/>
    </border>
    <border>
      <left style="thin">
        <color rgb="FF000000"/>
      </left>
      <top/>
      <bottom style="thin">
        <color rgb="FF000000"/>
      </bottom>
    </border>
    <border>
      <right style="thin">
        <color rgb="FF000000"/>
      </right>
      <top/>
      <bottom style="thin">
        <color rgb="FF000000"/>
      </bottom>
    </border>
    <border>
      <left style="medium">
        <color rgb="FF000000"/>
      </left>
      <right style="hair">
        <color rgb="FF000000"/>
      </right>
      <top style="hair">
        <color rgb="FF000000"/>
      </top>
      <bottom/>
    </border>
    <border>
      <left style="hair">
        <color rgb="FF000000"/>
      </left>
      <right style="hair">
        <color rgb="FF000000"/>
      </right>
      <top style="hair">
        <color rgb="FF000000"/>
      </top>
      <bottom/>
    </border>
    <border>
      <left style="medium">
        <color rgb="FF000000"/>
      </left>
      <right style="thin">
        <color rgb="FF000000"/>
      </right>
      <top style="thin">
        <color rgb="FF000000"/>
      </top>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style="thin">
        <color rgb="FF000000"/>
      </bottom>
    </border>
    <border>
      <left style="medium">
        <color rgb="FF000000"/>
      </left>
      <right style="thin">
        <color rgb="FF000000"/>
      </right>
      <top/>
      <bottom/>
    </border>
    <border>
      <left style="medium">
        <color rgb="FF000000"/>
      </left>
      <right style="thin">
        <color rgb="FF000000"/>
      </right>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top style="thin">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border>
    <border>
      <left style="thin">
        <color rgb="FF000000"/>
      </left>
      <right style="thin">
        <color rgb="FF000000"/>
      </right>
      <top/>
      <bottom/>
    </border>
    <border>
      <left style="thin">
        <color rgb="FF000000"/>
      </left>
      <right/>
      <top style="medium">
        <color rgb="FF000000"/>
      </top>
      <bottom style="thin">
        <color rgb="FF000000"/>
      </bottom>
    </border>
    <border>
      <left style="thin">
        <color rgb="FF000000"/>
      </left>
      <right style="thin">
        <color rgb="FF000000"/>
      </right>
      <top/>
      <bottom style="medium">
        <color rgb="FF000000"/>
      </bottom>
    </border>
    <border>
      <left style="medium">
        <color rgb="FF000000"/>
      </left>
      <right style="thin">
        <color rgb="FF000000"/>
      </right>
      <top/>
      <bottom style="thin">
        <color rgb="FF000000"/>
      </bottom>
    </border>
    <border>
      <right/>
      <top style="thin">
        <color rgb="FF000000"/>
      </top>
    </border>
    <border>
      <left/>
      <right/>
      <top/>
    </border>
    <border>
      <left/>
      <right/>
      <bottom/>
    </border>
    <border>
      <left style="hair">
        <color rgb="FF000000"/>
      </left>
      <top style="hair">
        <color rgb="FF000000"/>
      </top>
    </border>
    <border>
      <top style="hair">
        <color rgb="FF000000"/>
      </top>
    </border>
    <border>
      <right/>
      <top style="hair">
        <color rgb="FF000000"/>
      </top>
    </border>
    <border>
      <left style="medium">
        <color rgb="FF000000"/>
      </left>
      <right style="medium">
        <color rgb="FF000000"/>
      </right>
      <top style="medium">
        <color rgb="FF000000"/>
      </top>
      <bottom style="medium">
        <color rgb="FF000000"/>
      </bottom>
    </border>
    <border>
      <left style="hair">
        <color rgb="FF000000"/>
      </left>
      <bottom/>
    </border>
    <border>
      <right/>
      <bottom/>
    </border>
  </borders>
  <cellStyleXfs count="1">
    <xf borderId="0" fillId="0" fontId="0" numFmtId="0" applyAlignment="1" applyFont="1"/>
  </cellStyleXfs>
  <cellXfs count="562">
    <xf borderId="0" fillId="0" fontId="0" numFmtId="0" xfId="0" applyAlignment="1" applyFont="1">
      <alignment readingOrder="0" shrinkToFit="0" vertical="bottom" wrapText="0"/>
    </xf>
    <xf borderId="1" fillId="0" fontId="1" numFmtId="0" xfId="0" applyAlignment="1" applyBorder="1" applyFont="1">
      <alignment horizontal="center" shrinkToFit="0" vertical="center" wrapText="1"/>
    </xf>
    <xf borderId="2" fillId="0" fontId="2" numFmtId="0" xfId="0" applyBorder="1" applyFont="1"/>
    <xf borderId="0" fillId="0" fontId="1" numFmtId="0" xfId="0" applyAlignment="1" applyFont="1">
      <alignment shrinkToFit="0" vertical="center" wrapText="1"/>
    </xf>
    <xf borderId="1" fillId="0" fontId="2" numFmtId="0" xfId="0" applyBorder="1" applyFont="1"/>
    <xf borderId="3" fillId="0" fontId="2" numFmtId="0" xfId="0" applyBorder="1" applyFont="1"/>
    <xf borderId="4" fillId="0" fontId="2" numFmtId="0" xfId="0" applyBorder="1" applyFont="1"/>
    <xf borderId="5" fillId="0" fontId="2" numFmtId="0" xfId="0" applyBorder="1" applyFont="1"/>
    <xf borderId="6" fillId="0" fontId="1" numFmtId="0" xfId="0" applyAlignment="1" applyBorder="1" applyFont="1">
      <alignment horizontal="center" shrinkToFit="0" vertical="center" wrapText="1"/>
    </xf>
    <xf borderId="7" fillId="0" fontId="2" numFmtId="0" xfId="0" applyBorder="1" applyFont="1"/>
    <xf borderId="8" fillId="0" fontId="2" numFmtId="0" xfId="0" applyBorder="1" applyFont="1"/>
    <xf borderId="9" fillId="0" fontId="3" numFmtId="0" xfId="0" applyAlignment="1" applyBorder="1" applyFont="1">
      <alignment horizontal="center" shrinkToFit="0" vertical="center" wrapText="1"/>
    </xf>
    <xf borderId="10" fillId="0" fontId="2" numFmtId="0" xfId="0" applyBorder="1" applyFont="1"/>
    <xf borderId="11" fillId="0" fontId="2" numFmtId="0" xfId="0" applyBorder="1" applyFont="1"/>
    <xf borderId="12" fillId="2" fontId="4" numFmtId="0" xfId="0" applyAlignment="1" applyBorder="1" applyFill="1" applyFont="1">
      <alignment horizontal="center" shrinkToFit="0" vertical="center" wrapText="1"/>
    </xf>
    <xf borderId="13" fillId="0" fontId="2" numFmtId="0" xfId="0" applyBorder="1" applyFont="1"/>
    <xf borderId="14" fillId="0" fontId="2" numFmtId="0" xfId="0" applyBorder="1" applyFont="1"/>
    <xf borderId="15" fillId="2" fontId="4" numFmtId="0" xfId="0" applyAlignment="1" applyBorder="1" applyFont="1">
      <alignment horizontal="center" shrinkToFit="0" vertical="center" wrapText="1"/>
    </xf>
    <xf borderId="16" fillId="0" fontId="2" numFmtId="0" xfId="0" applyBorder="1" applyFont="1"/>
    <xf borderId="17" fillId="0" fontId="2" numFmtId="0" xfId="0" applyBorder="1" applyFont="1"/>
    <xf borderId="18" fillId="3" fontId="5" numFmtId="0" xfId="0" applyAlignment="1" applyBorder="1" applyFill="1" applyFont="1">
      <alignment horizontal="center" shrinkToFit="0" vertical="center" wrapText="1"/>
    </xf>
    <xf borderId="19" fillId="0" fontId="2" numFmtId="0" xfId="0" applyBorder="1" applyFont="1"/>
    <xf borderId="9" fillId="2" fontId="4" numFmtId="0" xfId="0" applyAlignment="1" applyBorder="1" applyFont="1">
      <alignment horizontal="center" shrinkToFit="0" vertical="center" wrapText="1"/>
    </xf>
    <xf borderId="20" fillId="0" fontId="2" numFmtId="0" xfId="0" applyBorder="1" applyFont="1"/>
    <xf borderId="21" fillId="3" fontId="5" numFmtId="0" xfId="0" applyAlignment="1" applyBorder="1" applyFont="1">
      <alignment horizontal="center" shrinkToFit="0" vertical="center" wrapText="1"/>
    </xf>
    <xf borderId="22" fillId="2" fontId="4" numFmtId="0" xfId="0" applyAlignment="1" applyBorder="1" applyFont="1">
      <alignment horizontal="center" shrinkToFit="0" vertical="center" wrapText="1"/>
    </xf>
    <xf borderId="21" fillId="0" fontId="5" numFmtId="0" xfId="0" applyAlignment="1" applyBorder="1" applyFont="1">
      <alignment horizontal="center" shrinkToFit="0" vertical="center" wrapText="1"/>
    </xf>
    <xf borderId="23" fillId="3" fontId="4" numFmtId="0" xfId="0" applyAlignment="1" applyBorder="1" applyFont="1">
      <alignment horizontal="center" shrinkToFit="0" vertical="center" wrapText="1"/>
    </xf>
    <xf borderId="24" fillId="0" fontId="2" numFmtId="0" xfId="0" applyBorder="1" applyFont="1"/>
    <xf borderId="25" fillId="0" fontId="2" numFmtId="0" xfId="0" applyBorder="1" applyFont="1"/>
    <xf borderId="26" fillId="2" fontId="4" numFmtId="0" xfId="0" applyAlignment="1" applyBorder="1" applyFont="1">
      <alignment horizontal="center" shrinkToFit="0" vertical="center" wrapText="1"/>
    </xf>
    <xf borderId="27" fillId="0" fontId="2" numFmtId="0" xfId="0" applyBorder="1" applyFont="1"/>
    <xf borderId="28" fillId="0" fontId="2" numFmtId="0" xfId="0" applyBorder="1" applyFont="1"/>
    <xf borderId="29" fillId="4" fontId="3" numFmtId="0" xfId="0" applyAlignment="1" applyBorder="1" applyFill="1" applyFont="1">
      <alignment horizontal="center" shrinkToFit="0" vertical="top" wrapText="1"/>
    </xf>
    <xf borderId="30" fillId="0" fontId="2" numFmtId="0" xfId="0" applyBorder="1" applyFont="1"/>
    <xf borderId="18" fillId="0" fontId="6" numFmtId="164" xfId="0" applyAlignment="1" applyBorder="1" applyFont="1" applyNumberFormat="1">
      <alignment horizontal="center" shrinkToFit="0" vertical="top" wrapText="1"/>
    </xf>
    <xf borderId="0" fillId="0" fontId="1" numFmtId="0" xfId="0" applyAlignment="1" applyFont="1">
      <alignment horizontal="center" shrinkToFit="0" vertical="center" wrapText="1"/>
    </xf>
    <xf borderId="31" fillId="4" fontId="7" numFmtId="0" xfId="0" applyAlignment="1" applyBorder="1" applyFont="1">
      <alignment horizontal="center" shrinkToFit="0" vertical="center" wrapText="1"/>
    </xf>
    <xf borderId="32" fillId="4" fontId="7" numFmtId="0" xfId="0" applyAlignment="1" applyBorder="1" applyFont="1">
      <alignment horizontal="center" shrinkToFit="0" vertical="top" wrapText="1"/>
    </xf>
    <xf borderId="33" fillId="4" fontId="3" numFmtId="0" xfId="0" applyAlignment="1" applyBorder="1" applyFont="1">
      <alignment horizontal="center" shrinkToFit="0" wrapText="1"/>
    </xf>
    <xf borderId="34" fillId="0" fontId="2" numFmtId="0" xfId="0" applyBorder="1" applyFont="1"/>
    <xf borderId="35" fillId="4" fontId="3" numFmtId="0" xfId="0" applyAlignment="1" applyBorder="1" applyFont="1">
      <alignment horizontal="center" shrinkToFit="0" wrapText="1"/>
    </xf>
    <xf borderId="6" fillId="2" fontId="4" numFmtId="0" xfId="0" applyAlignment="1" applyBorder="1" applyFont="1">
      <alignment horizontal="center" shrinkToFit="0" vertical="center" wrapText="1"/>
    </xf>
    <xf borderId="29" fillId="3" fontId="6" numFmtId="164" xfId="0" applyAlignment="1" applyBorder="1" applyFont="1" applyNumberFormat="1">
      <alignment horizontal="center" shrinkToFit="0" vertical="top" wrapText="1"/>
    </xf>
    <xf borderId="36" fillId="0" fontId="2" numFmtId="0" xfId="0" applyBorder="1" applyFont="1"/>
    <xf borderId="37" fillId="4" fontId="7" numFmtId="0" xfId="0" applyAlignment="1" applyBorder="1" applyFont="1">
      <alignment horizontal="center" shrinkToFit="0" vertical="top" wrapText="1"/>
    </xf>
    <xf borderId="38" fillId="4" fontId="8" numFmtId="0" xfId="0" applyAlignment="1" applyBorder="1" applyFont="1">
      <alignment horizontal="center" shrinkToFit="0" vertical="top" wrapText="1"/>
    </xf>
    <xf borderId="39" fillId="4" fontId="9" numFmtId="0" xfId="0" applyAlignment="1" applyBorder="1" applyFont="1">
      <alignment shrinkToFit="0" vertical="top" wrapText="1"/>
    </xf>
    <xf borderId="40" fillId="4" fontId="7" numFmtId="0" xfId="0" applyAlignment="1" applyBorder="1" applyFont="1">
      <alignment horizontal="center" shrinkToFit="0" vertical="top" wrapText="1"/>
    </xf>
    <xf borderId="29" fillId="3" fontId="6" numFmtId="0" xfId="0" applyAlignment="1" applyBorder="1" applyFont="1">
      <alignment horizontal="center" shrinkToFit="0" vertical="center" wrapText="1"/>
    </xf>
    <xf borderId="35" fillId="2" fontId="4" numFmtId="0" xfId="0" applyAlignment="1" applyBorder="1" applyFont="1">
      <alignment horizontal="center" shrinkToFit="0" vertical="center" wrapText="1"/>
    </xf>
    <xf borderId="29" fillId="5" fontId="6" numFmtId="0" xfId="0" applyAlignment="1" applyBorder="1" applyFill="1" applyFont="1">
      <alignment horizontal="center" readingOrder="0" shrinkToFit="0" vertical="center" wrapText="1"/>
    </xf>
    <xf borderId="41" fillId="4" fontId="7" numFmtId="0" xfId="0" applyAlignment="1" applyBorder="1" applyFont="1">
      <alignment horizontal="center" shrinkToFit="0" vertical="top" wrapText="1"/>
    </xf>
    <xf borderId="42" fillId="3" fontId="1" numFmtId="0" xfId="0" applyAlignment="1" applyBorder="1" applyFont="1">
      <alignment shrinkToFit="0" vertical="top" wrapText="1"/>
    </xf>
    <xf borderId="43" fillId="6" fontId="3" numFmtId="0" xfId="0" applyAlignment="1" applyBorder="1" applyFill="1" applyFont="1">
      <alignment horizontal="center" shrinkToFit="0" vertical="top" wrapText="1"/>
    </xf>
    <xf borderId="44" fillId="3" fontId="1" numFmtId="0" xfId="0" applyAlignment="1" applyBorder="1" applyFont="1">
      <alignment shrinkToFit="0" vertical="top" wrapText="1"/>
    </xf>
    <xf borderId="45" fillId="3" fontId="1" numFmtId="0" xfId="0" applyAlignment="1" applyBorder="1" applyFont="1">
      <alignment shrinkToFit="0" vertical="top" wrapText="1"/>
    </xf>
    <xf borderId="29" fillId="0" fontId="4" numFmtId="0" xfId="0" applyAlignment="1" applyBorder="1" applyFont="1">
      <alignment horizontal="center" shrinkToFit="0" vertical="center" wrapText="1"/>
    </xf>
    <xf borderId="29" fillId="3" fontId="4" numFmtId="0" xfId="0" applyAlignment="1" applyBorder="1" applyFont="1">
      <alignment horizontal="center" shrinkToFit="0" vertical="center" wrapText="1"/>
    </xf>
    <xf borderId="35" fillId="7" fontId="4" numFmtId="0" xfId="0" applyAlignment="1" applyBorder="1" applyFill="1" applyFont="1">
      <alignment horizontal="left" shrinkToFit="0" vertical="center" wrapText="1"/>
    </xf>
    <xf borderId="29" fillId="0" fontId="4" numFmtId="0" xfId="0" applyAlignment="1" applyBorder="1" applyFont="1">
      <alignment horizontal="left" shrinkToFit="0" vertical="center" wrapText="1"/>
    </xf>
    <xf borderId="46" fillId="4" fontId="7" numFmtId="0" xfId="0" applyAlignment="1" applyBorder="1" applyFont="1">
      <alignment horizontal="center" shrinkToFit="0" vertical="top" wrapText="1"/>
    </xf>
    <xf borderId="47" fillId="3" fontId="1" numFmtId="0" xfId="0" applyAlignment="1" applyBorder="1" applyFont="1">
      <alignment shrinkToFit="0" vertical="top" wrapText="1"/>
    </xf>
    <xf borderId="48" fillId="6" fontId="3" numFmtId="0" xfId="0" applyAlignment="1" applyBorder="1" applyFont="1">
      <alignment horizontal="center" shrinkToFit="0" vertical="top" wrapText="1"/>
    </xf>
    <xf borderId="49" fillId="2" fontId="4" numFmtId="0" xfId="0" applyAlignment="1" applyBorder="1" applyFont="1">
      <alignment horizontal="center" shrinkToFit="0" vertical="center" wrapText="1"/>
    </xf>
    <xf borderId="50" fillId="0" fontId="2" numFmtId="0" xfId="0" applyBorder="1" applyFont="1"/>
    <xf borderId="51" fillId="0" fontId="2" numFmtId="0" xfId="0" applyBorder="1" applyFont="1"/>
    <xf borderId="29" fillId="0" fontId="1" numFmtId="0" xfId="0" applyAlignment="1" applyBorder="1" applyFont="1">
      <alignment horizontal="center" shrinkToFit="0" vertical="top" wrapText="1"/>
    </xf>
    <xf borderId="52" fillId="0" fontId="2" numFmtId="0" xfId="0" applyBorder="1" applyFont="1"/>
    <xf borderId="29" fillId="7" fontId="4" numFmtId="0" xfId="0" applyAlignment="1" applyBorder="1" applyFont="1">
      <alignment horizontal="center" shrinkToFit="0" vertical="top" wrapText="1"/>
    </xf>
    <xf borderId="29" fillId="0" fontId="4" numFmtId="0" xfId="0" applyAlignment="1" applyBorder="1" applyFont="1">
      <alignment horizontal="left" shrinkToFit="0" vertical="top" wrapText="1"/>
    </xf>
    <xf borderId="35" fillId="0" fontId="4" numFmtId="0" xfId="0" applyAlignment="1" applyBorder="1" applyFont="1">
      <alignment shrinkToFit="0" vertical="top" wrapText="1"/>
    </xf>
    <xf borderId="29" fillId="3" fontId="4" numFmtId="0" xfId="0" applyAlignment="1" applyBorder="1" applyFont="1">
      <alignment horizontal="center" shrinkToFit="0" vertical="top" wrapText="1"/>
    </xf>
    <xf borderId="29" fillId="3" fontId="1" numFmtId="0" xfId="0" applyAlignment="1" applyBorder="1" applyFont="1">
      <alignment horizontal="left" shrinkToFit="0" vertical="center" wrapText="1"/>
    </xf>
    <xf borderId="53" fillId="4" fontId="7" numFmtId="0" xfId="0" applyAlignment="1" applyBorder="1" applyFont="1">
      <alignment horizontal="center" shrinkToFit="0" vertical="top" wrapText="1"/>
    </xf>
    <xf borderId="54" fillId="3" fontId="1" numFmtId="0" xfId="0" applyAlignment="1" applyBorder="1" applyFont="1">
      <alignment shrinkToFit="0" vertical="top" wrapText="1"/>
    </xf>
    <xf borderId="55" fillId="6" fontId="3" numFmtId="0" xfId="0" applyAlignment="1" applyBorder="1" applyFont="1">
      <alignment horizontal="center" shrinkToFit="0" vertical="top" wrapText="1"/>
    </xf>
    <xf borderId="56" fillId="6" fontId="3" numFmtId="0" xfId="0" applyAlignment="1" applyBorder="1" applyFont="1">
      <alignment horizontal="center" shrinkToFit="0" vertical="top" wrapText="1"/>
    </xf>
    <xf borderId="57" fillId="0" fontId="2" numFmtId="0" xfId="0" applyBorder="1" applyFont="1"/>
    <xf borderId="29" fillId="0" fontId="7" numFmtId="0" xfId="0" applyAlignment="1" applyBorder="1" applyFont="1">
      <alignment horizontal="left" shrinkToFit="0" vertical="center" wrapText="1"/>
    </xf>
    <xf borderId="35" fillId="0" fontId="7" numFmtId="0" xfId="0" applyAlignment="1" applyBorder="1" applyFont="1">
      <alignment horizontal="center" shrinkToFit="0" vertical="center" wrapText="1"/>
    </xf>
    <xf borderId="29" fillId="0" fontId="7" numFmtId="0" xfId="0" applyAlignment="1" applyBorder="1" applyFont="1">
      <alignment horizontal="center" shrinkToFit="0" vertical="center" wrapText="1"/>
    </xf>
    <xf borderId="58" fillId="0" fontId="1" numFmtId="0" xfId="0" applyAlignment="1" applyBorder="1" applyFont="1">
      <alignment horizontal="center" shrinkToFit="0" vertical="center" wrapText="1"/>
    </xf>
    <xf borderId="29" fillId="0" fontId="7" numFmtId="0" xfId="0" applyAlignment="1" applyBorder="1" applyFont="1">
      <alignment horizontal="left" shrinkToFit="0" vertical="top" wrapText="1"/>
    </xf>
    <xf borderId="35" fillId="3" fontId="10" numFmtId="9" xfId="0" applyAlignment="1" applyBorder="1" applyFont="1" applyNumberFormat="1">
      <alignment horizontal="center" shrinkToFit="0" vertical="center" wrapText="1"/>
    </xf>
    <xf borderId="35" fillId="3" fontId="10" numFmtId="9" xfId="0" applyAlignment="1" applyBorder="1" applyFont="1" applyNumberFormat="1">
      <alignment horizontal="center" readingOrder="0" shrinkToFit="0" vertical="center" wrapText="1"/>
    </xf>
    <xf borderId="29" fillId="0" fontId="1" numFmtId="0" xfId="0" applyBorder="1" applyFont="1"/>
    <xf borderId="59" fillId="0" fontId="2" numFmtId="0" xfId="0" applyBorder="1" applyFont="1"/>
    <xf borderId="0" fillId="0" fontId="1" numFmtId="0" xfId="0" applyAlignment="1" applyFont="1">
      <alignment shrinkToFit="0" vertical="top" wrapText="1"/>
    </xf>
    <xf borderId="60" fillId="3" fontId="1" numFmtId="0" xfId="0" applyAlignment="1" applyBorder="1" applyFont="1">
      <alignment horizontal="center" shrinkToFit="0" vertical="center" wrapText="1"/>
    </xf>
    <xf borderId="61" fillId="0" fontId="2" numFmtId="0" xfId="0" applyBorder="1" applyFont="1"/>
    <xf borderId="62" fillId="0" fontId="2" numFmtId="0" xfId="0" applyBorder="1" applyFont="1"/>
    <xf borderId="63" fillId="0" fontId="2" numFmtId="0" xfId="0" applyBorder="1" applyFont="1"/>
    <xf borderId="64" fillId="0" fontId="2" numFmtId="0" xfId="0" applyBorder="1" applyFont="1"/>
    <xf borderId="65" fillId="0" fontId="2" numFmtId="0" xfId="0" applyBorder="1" applyFont="1"/>
    <xf borderId="66" fillId="0" fontId="2" numFmtId="0" xfId="0" applyBorder="1" applyFont="1"/>
    <xf borderId="67" fillId="0" fontId="2" numFmtId="0" xfId="0" applyBorder="1" applyFont="1"/>
    <xf borderId="68" fillId="0" fontId="2" numFmtId="0" xfId="0" applyBorder="1" applyFont="1"/>
    <xf borderId="69" fillId="0" fontId="2" numFmtId="0" xfId="0" applyBorder="1" applyFont="1"/>
    <xf borderId="26" fillId="3" fontId="4" numFmtId="0" xfId="0" applyAlignment="1" applyBorder="1" applyFont="1">
      <alignment horizontal="center" shrinkToFit="0" vertical="center" wrapText="1"/>
    </xf>
    <xf borderId="15" fillId="0" fontId="6" numFmtId="0" xfId="0" applyAlignment="1" applyBorder="1" applyFont="1">
      <alignment horizontal="center" shrinkToFit="0" vertical="center" wrapText="1"/>
    </xf>
    <xf borderId="29" fillId="0" fontId="6" numFmtId="0" xfId="0" applyAlignment="1" applyBorder="1" applyFont="1">
      <alignment horizontal="left" shrinkToFit="0" vertical="top" wrapText="1"/>
    </xf>
    <xf borderId="58" fillId="0" fontId="6" numFmtId="0" xfId="0" applyAlignment="1" applyBorder="1" applyFont="1">
      <alignment horizontal="center" shrinkToFit="0" vertical="center" wrapText="1"/>
    </xf>
    <xf borderId="70" fillId="2" fontId="4" numFmtId="0" xfId="0" applyAlignment="1" applyBorder="1" applyFont="1">
      <alignment horizontal="center" shrinkToFit="0" vertical="center" wrapText="1"/>
    </xf>
    <xf borderId="71" fillId="0" fontId="2" numFmtId="0" xfId="0" applyBorder="1" applyFont="1"/>
    <xf borderId="72" fillId="2" fontId="4" numFmtId="0" xfId="0" applyAlignment="1" applyBorder="1" applyFont="1">
      <alignment horizontal="center" shrinkToFit="0" vertical="center" wrapText="1"/>
    </xf>
    <xf borderId="73" fillId="0" fontId="2" numFmtId="0" xfId="0" applyBorder="1" applyFont="1"/>
    <xf borderId="29" fillId="2" fontId="11" numFmtId="0" xfId="0" applyAlignment="1" applyBorder="1" applyFont="1">
      <alignment horizontal="center" shrinkToFit="0" vertical="center" wrapText="1"/>
    </xf>
    <xf borderId="21" fillId="8" fontId="5" numFmtId="0" xfId="0" applyAlignment="1" applyBorder="1" applyFill="1" applyFont="1">
      <alignment horizontal="center" readingOrder="0" shrinkToFit="0" vertical="center" wrapText="1"/>
    </xf>
    <xf borderId="21" fillId="9" fontId="5" numFmtId="0" xfId="0" applyAlignment="1" applyBorder="1" applyFill="1" applyFont="1">
      <alignment horizontal="center" readingOrder="0" shrinkToFit="0" vertical="center" wrapText="1"/>
    </xf>
    <xf borderId="21" fillId="10" fontId="5" numFmtId="0" xfId="0" applyAlignment="1" applyBorder="1" applyFill="1" applyFont="1">
      <alignment horizontal="center" readingOrder="0" shrinkToFit="0" vertical="center" wrapText="1"/>
    </xf>
    <xf borderId="2" fillId="0" fontId="1" numFmtId="0" xfId="0" applyAlignment="1" applyBorder="1" applyFont="1">
      <alignment horizontal="center" shrinkToFit="0" vertical="center" wrapText="1"/>
    </xf>
    <xf borderId="74" fillId="2" fontId="4" numFmtId="9" xfId="0" applyAlignment="1" applyBorder="1" applyFont="1" applyNumberFormat="1">
      <alignment horizontal="center" shrinkToFit="0" vertical="center" wrapText="1"/>
    </xf>
    <xf borderId="75" fillId="2" fontId="11" numFmtId="0" xfId="0" applyAlignment="1" applyBorder="1" applyFont="1">
      <alignment horizontal="center" shrinkToFit="0" vertical="top" wrapText="1"/>
    </xf>
    <xf borderId="76" fillId="2" fontId="11" numFmtId="0" xfId="0" applyAlignment="1" applyBorder="1" applyFont="1">
      <alignment horizontal="center" shrinkToFit="0" vertical="top" wrapText="1"/>
    </xf>
    <xf borderId="35" fillId="2" fontId="11" numFmtId="0" xfId="0" applyAlignment="1" applyBorder="1" applyFont="1">
      <alignment horizontal="center" shrinkToFit="0" vertical="top" wrapText="1"/>
    </xf>
    <xf borderId="35" fillId="2" fontId="4" numFmtId="9" xfId="0" applyAlignment="1" applyBorder="1" applyFont="1" applyNumberFormat="1">
      <alignment horizontal="center" shrinkToFit="0" vertical="top" wrapText="1"/>
    </xf>
    <xf borderId="77" fillId="0" fontId="2" numFmtId="0" xfId="0" applyBorder="1" applyFont="1"/>
    <xf borderId="75" fillId="0" fontId="4" numFmtId="0" xfId="0" applyAlignment="1" applyBorder="1" applyFont="1">
      <alignment shrinkToFit="0" vertical="center" wrapText="1"/>
    </xf>
    <xf borderId="76" fillId="2" fontId="4" numFmtId="9" xfId="0" applyAlignment="1" applyBorder="1" applyFont="1" applyNumberFormat="1">
      <alignment readingOrder="0" shrinkToFit="0" vertical="center" wrapText="1"/>
    </xf>
    <xf borderId="29" fillId="0" fontId="4" numFmtId="0" xfId="0" applyAlignment="1" applyBorder="1" applyFont="1">
      <alignment shrinkToFit="0" vertical="center" wrapText="1"/>
    </xf>
    <xf borderId="35" fillId="0" fontId="4" numFmtId="0" xfId="0" applyAlignment="1" applyBorder="1" applyFont="1">
      <alignment shrinkToFit="0" vertical="center" wrapText="1"/>
    </xf>
    <xf borderId="76" fillId="8" fontId="4" numFmtId="9" xfId="0" applyAlignment="1" applyBorder="1" applyFont="1" applyNumberFormat="1">
      <alignment shrinkToFit="0" vertical="center" wrapText="1"/>
    </xf>
    <xf borderId="50" fillId="0" fontId="12" numFmtId="0" xfId="0" applyAlignment="1" applyBorder="1" applyFont="1">
      <alignment horizontal="center" shrinkToFit="0" vertical="top" wrapText="1"/>
    </xf>
    <xf borderId="0" fillId="0" fontId="1" numFmtId="0" xfId="0" applyFont="1"/>
    <xf borderId="75" fillId="0" fontId="5" numFmtId="0" xfId="0" applyAlignment="1" applyBorder="1" applyFont="1">
      <alignment shrinkToFit="0" vertical="center" wrapText="1"/>
    </xf>
    <xf borderId="76" fillId="7" fontId="4" numFmtId="9" xfId="0" applyAlignment="1" applyBorder="1" applyFont="1" applyNumberFormat="1">
      <alignment shrinkToFit="0" vertical="center" wrapText="1"/>
    </xf>
    <xf borderId="1" fillId="0" fontId="1" numFmtId="0" xfId="0" applyAlignment="1" applyBorder="1" applyFont="1">
      <alignment horizontal="right" shrinkToFit="0" vertical="center" wrapText="1"/>
    </xf>
    <xf borderId="49" fillId="0" fontId="13" numFmtId="0" xfId="0" applyAlignment="1" applyBorder="1" applyFont="1">
      <alignment horizontal="left" readingOrder="0" shrinkToFit="0" vertical="top" wrapText="1"/>
    </xf>
    <xf borderId="49" fillId="2" fontId="4" numFmtId="0" xfId="0" applyAlignment="1" applyBorder="1" applyFont="1">
      <alignment horizontal="left" shrinkToFit="0" vertical="center" wrapText="1"/>
    </xf>
    <xf borderId="58" fillId="3" fontId="11" numFmtId="0" xfId="0" applyAlignment="1" applyBorder="1" applyFont="1">
      <alignment horizontal="left" shrinkToFit="0" vertical="center" wrapText="1"/>
    </xf>
    <xf borderId="58" fillId="3" fontId="11" numFmtId="0" xfId="0" applyAlignment="1" applyBorder="1" applyFont="1">
      <alignment horizontal="center" shrinkToFit="0" vertical="center" wrapText="1"/>
    </xf>
    <xf borderId="78" fillId="3" fontId="11" numFmtId="0" xfId="0" applyAlignment="1" applyBorder="1" applyFont="1">
      <alignment horizontal="center" shrinkToFit="0" vertical="center" wrapText="1"/>
    </xf>
    <xf borderId="58" fillId="3" fontId="6" numFmtId="0" xfId="0" applyAlignment="1" applyBorder="1" applyFont="1">
      <alignment horizontal="left" shrinkToFit="0" vertical="top" wrapText="1"/>
    </xf>
    <xf borderId="45" fillId="3" fontId="11" numFmtId="0" xfId="0" applyAlignment="1" applyBorder="1" applyFont="1">
      <alignment shrinkToFit="0" vertical="center" wrapText="1"/>
    </xf>
    <xf borderId="45" fillId="3" fontId="1" numFmtId="0" xfId="0" applyAlignment="1" applyBorder="1" applyFont="1">
      <alignment shrinkToFit="0" vertical="center" wrapText="1"/>
    </xf>
    <xf borderId="79" fillId="0" fontId="2" numFmtId="0" xfId="0" applyBorder="1" applyFont="1"/>
    <xf borderId="6" fillId="2" fontId="4" numFmtId="0" xfId="0" applyAlignment="1" applyBorder="1" applyFont="1">
      <alignment horizontal="left" shrinkToFit="0" vertical="top" wrapText="1"/>
    </xf>
    <xf borderId="29" fillId="3" fontId="5" numFmtId="0" xfId="0" applyAlignment="1" applyBorder="1" applyFont="1">
      <alignment horizontal="center" shrinkToFit="0" vertical="center" wrapText="1"/>
    </xf>
    <xf borderId="76" fillId="2" fontId="4" numFmtId="0" xfId="0" applyAlignment="1" applyBorder="1" applyFont="1">
      <alignment horizontal="center" shrinkToFit="0" vertical="top" wrapText="1"/>
    </xf>
    <xf borderId="9" fillId="2" fontId="4" numFmtId="0" xfId="0" applyAlignment="1" applyBorder="1" applyFont="1">
      <alignment horizontal="left" shrinkToFit="0" vertical="top" wrapText="1"/>
    </xf>
    <xf borderId="80" fillId="0" fontId="2" numFmtId="0" xfId="0" applyBorder="1" applyFont="1"/>
    <xf borderId="81" fillId="2" fontId="4" numFmtId="0" xfId="0" applyAlignment="1" applyBorder="1" applyFont="1">
      <alignment horizontal="center" shrinkToFit="0" vertical="top" wrapText="1"/>
    </xf>
    <xf borderId="21" fillId="0" fontId="5" numFmtId="165" xfId="0" applyAlignment="1" applyBorder="1" applyFont="1" applyNumberFormat="1">
      <alignment horizontal="center" shrinkToFit="0" vertical="center" wrapText="1"/>
    </xf>
    <xf borderId="26" fillId="0" fontId="3" numFmtId="0" xfId="0" applyAlignment="1" applyBorder="1" applyFont="1">
      <alignment horizontal="center" shrinkToFit="0" vertical="center" wrapText="1"/>
    </xf>
    <xf borderId="29" fillId="11" fontId="14" numFmtId="0" xfId="0" applyAlignment="1" applyBorder="1" applyFill="1" applyFont="1">
      <alignment horizontal="center" vertical="center"/>
    </xf>
    <xf borderId="29" fillId="11" fontId="14" numFmtId="0" xfId="0" applyAlignment="1" applyBorder="1" applyFont="1">
      <alignment horizontal="left" vertical="center"/>
    </xf>
    <xf borderId="82" fillId="11" fontId="14" numFmtId="0" xfId="0" applyAlignment="1" applyBorder="1" applyFont="1">
      <alignment horizontal="center" shrinkToFit="0" vertical="top" wrapText="1"/>
    </xf>
    <xf borderId="35" fillId="11" fontId="14" numFmtId="0" xfId="0" applyAlignment="1" applyBorder="1" applyFont="1">
      <alignment horizontal="center" shrinkToFit="0" vertical="top" wrapText="1"/>
    </xf>
    <xf borderId="29" fillId="2" fontId="15" numFmtId="0" xfId="0" applyAlignment="1" applyBorder="1" applyFont="1">
      <alignment horizontal="center" shrinkToFit="0" vertical="center" wrapText="1"/>
    </xf>
    <xf borderId="7" fillId="0" fontId="15" numFmtId="0" xfId="0" applyAlignment="1" applyBorder="1" applyFont="1">
      <alignment horizontal="center" vertical="center"/>
    </xf>
    <xf borderId="82" fillId="3" fontId="15" numFmtId="0" xfId="0" applyAlignment="1" applyBorder="1" applyFont="1">
      <alignment horizontal="center" shrinkToFit="0" vertical="top" wrapText="1"/>
    </xf>
    <xf borderId="35" fillId="0" fontId="15" numFmtId="0" xfId="0" applyAlignment="1" applyBorder="1" applyFont="1">
      <alignment horizontal="center" vertical="top"/>
    </xf>
    <xf borderId="29" fillId="0" fontId="15" numFmtId="0" xfId="0" applyAlignment="1" applyBorder="1" applyFont="1">
      <alignment horizontal="center" shrinkToFit="0" vertical="top" wrapText="1"/>
    </xf>
    <xf borderId="7" fillId="0" fontId="15" numFmtId="0" xfId="0" applyAlignment="1" applyBorder="1" applyFont="1">
      <alignment horizontal="center" shrinkToFit="0" vertical="top" wrapText="1"/>
    </xf>
    <xf borderId="29" fillId="3" fontId="15" numFmtId="0" xfId="0" applyAlignment="1" applyBorder="1" applyFont="1">
      <alignment horizontal="center" shrinkToFit="0" vertical="top" wrapText="1"/>
    </xf>
    <xf borderId="29" fillId="0" fontId="15" numFmtId="0" xfId="0" applyAlignment="1" applyBorder="1" applyFont="1">
      <alignment horizontal="center" vertical="top"/>
    </xf>
    <xf borderId="58" fillId="11" fontId="14" numFmtId="0" xfId="0" applyAlignment="1" applyBorder="1" applyFont="1">
      <alignment horizontal="left" vertical="center"/>
    </xf>
    <xf borderId="58" fillId="3" fontId="15" numFmtId="0" xfId="0" applyAlignment="1" applyBorder="1" applyFont="1">
      <alignment horizontal="center" vertical="center"/>
    </xf>
    <xf borderId="58" fillId="0" fontId="15" numFmtId="0" xfId="0" applyAlignment="1" applyBorder="1" applyFont="1">
      <alignment horizontal="center" shrinkToFit="0" vertical="center" wrapText="1"/>
    </xf>
    <xf borderId="83" fillId="0" fontId="2" numFmtId="0" xfId="0" applyBorder="1" applyFont="1"/>
    <xf borderId="84" fillId="0" fontId="2" numFmtId="0" xfId="0" applyBorder="1" applyFont="1"/>
    <xf borderId="85" fillId="0" fontId="2" numFmtId="0" xfId="0" applyBorder="1" applyFont="1"/>
    <xf borderId="29" fillId="11" fontId="14" numFmtId="0" xfId="0" applyAlignment="1" applyBorder="1" applyFont="1">
      <alignment horizontal="left" shrinkToFit="0" vertical="center" wrapText="1"/>
    </xf>
    <xf borderId="29" fillId="2" fontId="16" numFmtId="0" xfId="0" applyAlignment="1" applyBorder="1" applyFont="1">
      <alignment horizontal="left" shrinkToFit="0" vertical="center" wrapText="1"/>
    </xf>
    <xf borderId="29" fillId="2" fontId="16" numFmtId="0" xfId="0" applyAlignment="1" applyBorder="1" applyFont="1">
      <alignment horizontal="center" vertical="center"/>
    </xf>
    <xf borderId="0" fillId="0" fontId="15" numFmtId="0" xfId="0" applyAlignment="1" applyFont="1">
      <alignment vertical="center"/>
    </xf>
    <xf borderId="0" fillId="0" fontId="15" numFmtId="0" xfId="0" applyFont="1"/>
    <xf borderId="29" fillId="0" fontId="6" numFmtId="0" xfId="0" applyAlignment="1" applyBorder="1" applyFont="1">
      <alignment horizontal="center" shrinkToFit="0" vertical="center" wrapText="1"/>
    </xf>
    <xf borderId="29" fillId="0" fontId="4" numFmtId="0" xfId="0" applyAlignment="1" applyBorder="1" applyFont="1">
      <alignment horizontal="center" shrinkToFit="0" vertical="top" wrapText="1"/>
    </xf>
    <xf borderId="35" fillId="7" fontId="4" numFmtId="0" xfId="0" applyAlignment="1" applyBorder="1" applyFont="1">
      <alignment shrinkToFit="0" vertical="top" wrapText="1"/>
    </xf>
    <xf borderId="29" fillId="0" fontId="1" numFmtId="9" xfId="0" applyAlignment="1" applyBorder="1" applyFont="1" applyNumberFormat="1">
      <alignment readingOrder="0"/>
    </xf>
    <xf borderId="21" fillId="8" fontId="5" numFmtId="9" xfId="0" applyAlignment="1" applyBorder="1" applyFont="1" applyNumberFormat="1">
      <alignment horizontal="center" shrinkToFit="0" vertical="center" wrapText="1"/>
    </xf>
    <xf borderId="21" fillId="9" fontId="5" numFmtId="0" xfId="0" applyAlignment="1" applyBorder="1" applyFont="1">
      <alignment horizontal="center" shrinkToFit="0" vertical="center" wrapText="1"/>
    </xf>
    <xf borderId="21" fillId="10" fontId="5" numFmtId="0" xfId="0" applyAlignment="1" applyBorder="1" applyFont="1">
      <alignment horizontal="center" shrinkToFit="0" vertical="center" wrapText="1"/>
    </xf>
    <xf borderId="45" fillId="2" fontId="1" numFmtId="0" xfId="0" applyAlignment="1" applyBorder="1" applyFont="1">
      <alignment horizontal="center" shrinkToFit="0" vertical="center" wrapText="1"/>
    </xf>
    <xf borderId="76" fillId="2" fontId="4" numFmtId="1" xfId="0" applyAlignment="1" applyBorder="1" applyFont="1" applyNumberFormat="1">
      <alignment shrinkToFit="0" vertical="center" wrapText="1"/>
    </xf>
    <xf borderId="35" fillId="8" fontId="4" numFmtId="1" xfId="0" applyAlignment="1" applyBorder="1" applyFont="1" applyNumberFormat="1">
      <alignment shrinkToFit="0" vertical="center" wrapText="1"/>
    </xf>
    <xf borderId="50" fillId="0" fontId="17" numFmtId="0" xfId="0" applyAlignment="1" applyBorder="1" applyFont="1">
      <alignment horizontal="center" shrinkToFit="0" vertical="center" wrapText="1"/>
    </xf>
    <xf borderId="35" fillId="4" fontId="4" numFmtId="166" xfId="0" applyAlignment="1" applyBorder="1" applyFont="1" applyNumberFormat="1">
      <alignment shrinkToFit="0" vertical="center" wrapText="1"/>
    </xf>
    <xf borderId="35" fillId="3" fontId="15" numFmtId="0" xfId="0" applyAlignment="1" applyBorder="1" applyFont="1">
      <alignment horizontal="center" vertical="top"/>
    </xf>
    <xf borderId="35" fillId="0" fontId="15" numFmtId="0" xfId="0" applyAlignment="1" applyBorder="1" applyFont="1">
      <alignment horizontal="center" shrinkToFit="0" vertical="top" wrapText="1"/>
    </xf>
    <xf borderId="58" fillId="0" fontId="15" numFmtId="0" xfId="0" applyAlignment="1" applyBorder="1" applyFont="1">
      <alignment horizontal="center" vertical="center"/>
    </xf>
    <xf borderId="9" fillId="0" fontId="18" numFmtId="0" xfId="0" applyAlignment="1" applyBorder="1" applyFont="1">
      <alignment horizontal="center" shrinkToFit="0" vertical="center" wrapText="1"/>
    </xf>
    <xf borderId="23" fillId="3" fontId="19" numFmtId="0" xfId="0" applyAlignment="1" applyBorder="1" applyFont="1">
      <alignment horizontal="center" shrinkToFit="0" vertical="center" wrapText="1"/>
    </xf>
    <xf borderId="18" fillId="0" fontId="5" numFmtId="164" xfId="0" applyAlignment="1" applyBorder="1" applyFont="1" applyNumberFormat="1">
      <alignment horizontal="center" shrinkToFit="0" vertical="top" wrapText="1"/>
    </xf>
    <xf borderId="31" fillId="4" fontId="20" numFmtId="0" xfId="0" applyAlignment="1" applyBorder="1" applyFont="1">
      <alignment horizontal="center" shrinkToFit="0" vertical="center" wrapText="1"/>
    </xf>
    <xf borderId="32" fillId="4" fontId="20" numFmtId="0" xfId="0" applyAlignment="1" applyBorder="1" applyFont="1">
      <alignment horizontal="center" shrinkToFit="0" vertical="top" wrapText="1"/>
    </xf>
    <xf borderId="33" fillId="4" fontId="18" numFmtId="0" xfId="0" applyAlignment="1" applyBorder="1" applyFont="1">
      <alignment horizontal="center" shrinkToFit="0" wrapText="1"/>
    </xf>
    <xf borderId="35" fillId="4" fontId="18" numFmtId="0" xfId="0" applyAlignment="1" applyBorder="1" applyFont="1">
      <alignment horizontal="center" shrinkToFit="0" wrapText="1"/>
    </xf>
    <xf borderId="29" fillId="0" fontId="6" numFmtId="164" xfId="0" applyAlignment="1" applyBorder="1" applyFont="1" applyNumberFormat="1">
      <alignment horizontal="center" shrinkToFit="0" vertical="top" wrapText="1"/>
    </xf>
    <xf borderId="45" fillId="9" fontId="1" numFmtId="0" xfId="0" applyAlignment="1" applyBorder="1" applyFont="1">
      <alignment horizontal="center" shrinkToFit="0" vertical="center" wrapText="1"/>
    </xf>
    <xf borderId="37" fillId="4" fontId="20" numFmtId="0" xfId="0" applyAlignment="1" applyBorder="1" applyFont="1">
      <alignment horizontal="center" shrinkToFit="0" vertical="top" wrapText="1"/>
    </xf>
    <xf borderId="38" fillId="4" fontId="21" numFmtId="0" xfId="0" applyAlignment="1" applyBorder="1" applyFont="1">
      <alignment horizontal="center" shrinkToFit="0" vertical="top" wrapText="1"/>
    </xf>
    <xf borderId="39" fillId="4" fontId="22" numFmtId="0" xfId="0" applyAlignment="1" applyBorder="1" applyFont="1">
      <alignment shrinkToFit="0" vertical="top" wrapText="1"/>
    </xf>
    <xf borderId="40" fillId="4" fontId="20" numFmtId="0" xfId="0" applyAlignment="1" applyBorder="1" applyFont="1">
      <alignment horizontal="center" shrinkToFit="0" vertical="top" wrapText="1"/>
    </xf>
    <xf borderId="35" fillId="2" fontId="11" numFmtId="0" xfId="0" applyAlignment="1" applyBorder="1" applyFont="1">
      <alignment horizontal="center" shrinkToFit="0" vertical="center" wrapText="1"/>
    </xf>
    <xf borderId="41" fillId="4" fontId="23" numFmtId="0" xfId="0" applyAlignment="1" applyBorder="1" applyFont="1">
      <alignment horizontal="center" shrinkToFit="0" vertical="top" wrapText="1"/>
    </xf>
    <xf borderId="35" fillId="0" fontId="4" numFmtId="0" xfId="0" applyAlignment="1" applyBorder="1" applyFont="1">
      <alignment horizontal="left" shrinkToFit="0" vertical="center" wrapText="1"/>
    </xf>
    <xf borderId="46" fillId="4" fontId="23" numFmtId="0" xfId="0" applyAlignment="1" applyBorder="1" applyFont="1">
      <alignment horizontal="center" shrinkToFit="0" vertical="top" wrapText="1"/>
    </xf>
    <xf borderId="49" fillId="2" fontId="19" numFmtId="0" xfId="0" applyAlignment="1" applyBorder="1" applyFont="1">
      <alignment horizontal="center" shrinkToFit="0" vertical="center" wrapText="1"/>
    </xf>
    <xf borderId="29" fillId="0" fontId="24" numFmtId="0" xfId="0" applyAlignment="1" applyBorder="1" applyFont="1">
      <alignment horizontal="center" shrinkToFit="0" vertical="top" wrapText="1"/>
    </xf>
    <xf borderId="29" fillId="3" fontId="24" numFmtId="0" xfId="0" applyAlignment="1" applyBorder="1" applyFont="1">
      <alignment horizontal="center" shrinkToFit="0" vertical="top" wrapText="1"/>
    </xf>
    <xf borderId="53" fillId="4" fontId="23" numFmtId="0" xfId="0" applyAlignment="1" applyBorder="1" applyFont="1">
      <alignment horizontal="center" shrinkToFit="0" vertical="top" wrapText="1"/>
    </xf>
    <xf borderId="35" fillId="0" fontId="25" numFmtId="0" xfId="0" applyAlignment="1" applyBorder="1" applyFont="1">
      <alignment horizontal="left" shrinkToFit="0" vertical="center" wrapText="1"/>
    </xf>
    <xf borderId="35" fillId="0" fontId="25" numFmtId="0" xfId="0" applyAlignment="1" applyBorder="1" applyFont="1">
      <alignment horizontal="center" shrinkToFit="0" vertical="center" wrapText="1"/>
    </xf>
    <xf borderId="50" fillId="0" fontId="25" numFmtId="0" xfId="0" applyAlignment="1" applyBorder="1" applyFont="1">
      <alignment horizontal="center" shrinkToFit="0" vertical="center" wrapText="1"/>
    </xf>
    <xf borderId="35" fillId="0" fontId="25" numFmtId="0" xfId="0" applyAlignment="1" applyBorder="1" applyFont="1">
      <alignment horizontal="left" shrinkToFit="0" vertical="top" wrapText="1"/>
    </xf>
    <xf borderId="35" fillId="3" fontId="26" numFmtId="0" xfId="0" applyAlignment="1" applyBorder="1" applyFont="1">
      <alignment horizontal="center" shrinkToFit="0" vertical="center" wrapText="1"/>
    </xf>
    <xf borderId="0" fillId="0" fontId="27" numFmtId="0" xfId="0" applyAlignment="1" applyFont="1">
      <alignment shrinkToFit="0" vertical="top" wrapText="1"/>
    </xf>
    <xf borderId="70" fillId="3" fontId="1" numFmtId="0" xfId="0" applyAlignment="1" applyBorder="1" applyFont="1">
      <alignment shrinkToFit="0" vertical="center" wrapText="1"/>
    </xf>
    <xf borderId="86" fillId="3" fontId="1" numFmtId="0" xfId="0" applyAlignment="1" applyBorder="1" applyFont="1">
      <alignment shrinkToFit="0" vertical="center" wrapText="1"/>
    </xf>
    <xf borderId="87" fillId="3" fontId="1" numFmtId="0" xfId="0" applyAlignment="1" applyBorder="1" applyFont="1">
      <alignment shrinkToFit="0" vertical="center" wrapText="1"/>
    </xf>
    <xf borderId="88" fillId="3" fontId="1" numFmtId="0" xfId="0" applyAlignment="1" applyBorder="1" applyFont="1">
      <alignment shrinkToFit="0" vertical="center" wrapText="1"/>
    </xf>
    <xf borderId="89" fillId="3" fontId="1" numFmtId="0" xfId="0" applyAlignment="1" applyBorder="1" applyFont="1">
      <alignment shrinkToFit="0" vertical="center" wrapText="1"/>
    </xf>
    <xf borderId="90" fillId="0" fontId="2" numFmtId="0" xfId="0" applyBorder="1" applyFont="1"/>
    <xf borderId="26" fillId="3" fontId="19" numFmtId="0" xfId="0" applyAlignment="1" applyBorder="1" applyFont="1">
      <alignment horizontal="center" shrinkToFit="0" vertical="center" wrapText="1"/>
    </xf>
    <xf borderId="21" fillId="8" fontId="5" numFmtId="0" xfId="0" applyAlignment="1" applyBorder="1" applyFont="1">
      <alignment horizontal="center" shrinkToFit="0" vertical="center" wrapText="1"/>
    </xf>
    <xf borderId="29" fillId="10" fontId="5" numFmtId="0" xfId="0" applyAlignment="1" applyBorder="1" applyFont="1">
      <alignment horizontal="center" shrinkToFit="0" vertical="center" wrapText="1"/>
    </xf>
    <xf borderId="6" fillId="2" fontId="28" numFmtId="0" xfId="0" applyAlignment="1" applyBorder="1" applyFont="1">
      <alignment horizontal="center" shrinkToFit="0" vertical="center" wrapText="1"/>
    </xf>
    <xf borderId="76" fillId="2" fontId="29" numFmtId="0" xfId="0" applyAlignment="1" applyBorder="1" applyFont="1">
      <alignment horizontal="center" shrinkToFit="0" vertical="top" wrapText="1"/>
    </xf>
    <xf borderId="75" fillId="0" fontId="30" numFmtId="0" xfId="0" applyAlignment="1" applyBorder="1" applyFont="1">
      <alignment shrinkToFit="0" vertical="center" wrapText="1"/>
    </xf>
    <xf borderId="76" fillId="2" fontId="4" numFmtId="1" xfId="0" applyAlignment="1" applyBorder="1" applyFont="1" applyNumberFormat="1">
      <alignment horizontal="center" shrinkToFit="0" vertical="center" wrapText="1"/>
    </xf>
    <xf borderId="35" fillId="0" fontId="31" numFmtId="166" xfId="0" applyAlignment="1" applyBorder="1" applyFont="1" applyNumberFormat="1">
      <alignment shrinkToFit="0" vertical="center" wrapText="1"/>
    </xf>
    <xf borderId="35" fillId="4" fontId="28" numFmtId="9" xfId="0" applyAlignment="1" applyBorder="1" applyFont="1" applyNumberFormat="1">
      <alignment shrinkToFit="0" vertical="center" wrapText="1"/>
    </xf>
    <xf borderId="0" fillId="0" fontId="32" numFmtId="9" xfId="0" applyAlignment="1" applyFont="1" applyNumberFormat="1">
      <alignment horizontal="center" shrinkToFit="0" vertical="center" wrapText="1"/>
    </xf>
    <xf borderId="75" fillId="0" fontId="33" numFmtId="0" xfId="0" applyAlignment="1" applyBorder="1" applyFont="1">
      <alignment shrinkToFit="0" vertical="center" wrapText="1"/>
    </xf>
    <xf borderId="29" fillId="0" fontId="34" numFmtId="1" xfId="0" applyAlignment="1" applyBorder="1" applyFont="1" applyNumberFormat="1">
      <alignment shrinkToFit="0" vertical="center" wrapText="1"/>
    </xf>
    <xf borderId="6" fillId="2" fontId="35" numFmtId="0" xfId="0" applyAlignment="1" applyBorder="1" applyFont="1">
      <alignment horizontal="center" shrinkToFit="0" vertical="center" wrapText="1"/>
    </xf>
    <xf borderId="49" fillId="0" fontId="6" numFmtId="49" xfId="0" applyAlignment="1" applyBorder="1" applyFont="1" applyNumberFormat="1">
      <alignment horizontal="left" shrinkToFit="0" vertical="top" wrapText="1"/>
    </xf>
    <xf borderId="45" fillId="2" fontId="1" numFmtId="0" xfId="0" applyAlignment="1" applyBorder="1" applyFont="1">
      <alignment shrinkToFit="0" vertical="center" wrapText="1"/>
    </xf>
    <xf borderId="29" fillId="3" fontId="11" numFmtId="0" xfId="0" applyAlignment="1" applyBorder="1" applyFont="1">
      <alignment horizontal="center" shrinkToFit="0" vertical="center" wrapText="1"/>
    </xf>
    <xf borderId="35" fillId="3" fontId="11" numFmtId="0" xfId="0" applyAlignment="1" applyBorder="1" applyFont="1">
      <alignment horizontal="center" shrinkToFit="0" vertical="center" wrapText="1"/>
    </xf>
    <xf borderId="29" fillId="3" fontId="11" numFmtId="0" xfId="0" applyAlignment="1" applyBorder="1" applyFont="1">
      <alignment horizontal="center" shrinkToFit="0" vertical="top" wrapText="1"/>
    </xf>
    <xf borderId="69" fillId="0" fontId="6" numFmtId="0" xfId="0" applyAlignment="1" applyBorder="1" applyFont="1">
      <alignment horizontal="left" shrinkToFit="0" vertical="center" wrapText="1"/>
    </xf>
    <xf borderId="91" fillId="2" fontId="4" numFmtId="0" xfId="0" applyAlignment="1" applyBorder="1" applyFont="1">
      <alignment horizontal="center" shrinkToFit="0" vertical="top" wrapText="1"/>
    </xf>
    <xf borderId="69" fillId="0" fontId="6" numFmtId="0" xfId="0" applyAlignment="1" applyBorder="1" applyFont="1">
      <alignment horizontal="center" shrinkToFit="0" vertical="center" wrapText="1"/>
    </xf>
    <xf borderId="21" fillId="0" fontId="5" numFmtId="0" xfId="0" applyAlignment="1" applyBorder="1" applyFont="1">
      <alignment horizontal="left" shrinkToFit="0" vertical="center" wrapText="1"/>
    </xf>
    <xf borderId="21" fillId="0" fontId="36" numFmtId="164" xfId="0" applyAlignment="1" applyBorder="1" applyFont="1" applyNumberFormat="1">
      <alignment horizontal="center" shrinkToFit="0" vertical="center" wrapText="1"/>
    </xf>
    <xf borderId="15" fillId="11" fontId="14" numFmtId="0" xfId="0" applyAlignment="1" applyBorder="1" applyFont="1">
      <alignment horizontal="center" shrinkToFit="0" vertical="center" wrapText="1"/>
    </xf>
    <xf borderId="6" fillId="11" fontId="14" numFmtId="0" xfId="0" applyAlignment="1" applyBorder="1" applyFont="1">
      <alignment horizontal="left" shrinkToFit="0" vertical="top" wrapText="1"/>
    </xf>
    <xf borderId="29" fillId="11" fontId="14" numFmtId="0" xfId="0" applyAlignment="1" applyBorder="1" applyFont="1">
      <alignment horizontal="center" shrinkToFit="0" vertical="top" wrapText="1"/>
    </xf>
    <xf borderId="6" fillId="2" fontId="1" numFmtId="0" xfId="0" applyAlignment="1" applyBorder="1" applyFont="1">
      <alignment horizontal="left" shrinkToFit="0" vertical="top" wrapText="1"/>
    </xf>
    <xf borderId="29" fillId="0" fontId="37" numFmtId="0" xfId="0" applyAlignment="1" applyBorder="1" applyFont="1">
      <alignment horizontal="center" shrinkToFit="0" vertical="top" wrapText="1"/>
    </xf>
    <xf borderId="35" fillId="3" fontId="15" numFmtId="0" xfId="0" applyAlignment="1" applyBorder="1" applyFont="1">
      <alignment horizontal="center" shrinkToFit="0" vertical="top" wrapText="1"/>
    </xf>
    <xf borderId="92" fillId="11" fontId="14" numFmtId="0" xfId="0" applyAlignment="1" applyBorder="1" applyFont="1">
      <alignment horizontal="left" shrinkToFit="0" vertical="top" wrapText="1"/>
    </xf>
    <xf borderId="86" fillId="11" fontId="14" numFmtId="0" xfId="0" applyAlignment="1" applyBorder="1" applyFont="1">
      <alignment horizontal="left" shrinkToFit="0" vertical="top" wrapText="1"/>
    </xf>
    <xf borderId="93" fillId="11" fontId="14" numFmtId="0" xfId="0" applyAlignment="1" applyBorder="1" applyFont="1">
      <alignment horizontal="left" shrinkToFit="0" vertical="top" wrapText="1"/>
    </xf>
    <xf borderId="58" fillId="0" fontId="15" numFmtId="0" xfId="0" applyAlignment="1" applyBorder="1" applyFont="1">
      <alignment horizontal="center" shrinkToFit="0" vertical="top" wrapText="1"/>
    </xf>
    <xf borderId="31" fillId="0" fontId="15" numFmtId="0" xfId="0" applyAlignment="1" applyBorder="1" applyFont="1">
      <alignment horizontal="center" shrinkToFit="0" vertical="top" wrapText="1"/>
    </xf>
    <xf borderId="58" fillId="0" fontId="1" numFmtId="0" xfId="0" applyAlignment="1" applyBorder="1" applyFont="1">
      <alignment horizontal="center" shrinkToFit="0" vertical="top" wrapText="1"/>
    </xf>
    <xf borderId="94" fillId="11" fontId="14" numFmtId="0" xfId="0" applyAlignment="1" applyBorder="1" applyFont="1">
      <alignment horizontal="left" shrinkToFit="0" vertical="top" wrapText="1"/>
    </xf>
    <xf borderId="45" fillId="11" fontId="14" numFmtId="0" xfId="0" applyAlignment="1" applyBorder="1" applyFont="1">
      <alignment horizontal="left" shrinkToFit="0" vertical="top" wrapText="1"/>
    </xf>
    <xf borderId="95" fillId="11" fontId="14" numFmtId="0" xfId="0" applyAlignment="1" applyBorder="1" applyFont="1">
      <alignment horizontal="left" shrinkToFit="0" vertical="top" wrapText="1"/>
    </xf>
    <xf borderId="96" fillId="0" fontId="2" numFmtId="0" xfId="0" applyBorder="1" applyFont="1"/>
    <xf borderId="97" fillId="11" fontId="14" numFmtId="0" xfId="0" applyAlignment="1" applyBorder="1" applyFont="1">
      <alignment horizontal="left" shrinkToFit="0" vertical="top" wrapText="1"/>
    </xf>
    <xf borderId="54" fillId="11" fontId="14" numFmtId="0" xfId="0" applyAlignment="1" applyBorder="1" applyFont="1">
      <alignment horizontal="left" shrinkToFit="0" vertical="top" wrapText="1"/>
    </xf>
    <xf borderId="98" fillId="11" fontId="14" numFmtId="0" xfId="0" applyAlignment="1" applyBorder="1" applyFont="1">
      <alignment horizontal="left" shrinkToFit="0" vertical="top" wrapText="1"/>
    </xf>
    <xf borderId="21" fillId="2" fontId="16" numFmtId="0" xfId="0" applyAlignment="1" applyBorder="1" applyFont="1">
      <alignment horizontal="left" shrinkToFit="0" vertical="top" wrapText="1"/>
    </xf>
    <xf borderId="21" fillId="2" fontId="1" numFmtId="0" xfId="0" applyAlignment="1" applyBorder="1" applyFont="1">
      <alignment horizontal="left" shrinkToFit="0" vertical="top" wrapText="1"/>
    </xf>
    <xf borderId="81" fillId="2" fontId="3" numFmtId="0" xfId="0" applyAlignment="1" applyBorder="1" applyFont="1">
      <alignment shrinkToFit="0" vertical="top" wrapText="1"/>
    </xf>
    <xf borderId="29" fillId="2" fontId="4" numFmtId="0" xfId="0" applyAlignment="1" applyBorder="1" applyFont="1">
      <alignment horizontal="left" shrinkToFit="0" vertical="top" wrapText="1"/>
    </xf>
    <xf borderId="35" fillId="4" fontId="38" numFmtId="9" xfId="0" applyAlignment="1" applyBorder="1" applyFont="1" applyNumberFormat="1">
      <alignment shrinkToFit="0" vertical="center" wrapText="1"/>
    </xf>
    <xf borderId="49" fillId="0" fontId="1" numFmtId="49" xfId="0" applyAlignment="1" applyBorder="1" applyFont="1" applyNumberFormat="1">
      <alignment horizontal="left" shrinkToFit="0" vertical="top" wrapText="1"/>
    </xf>
    <xf borderId="92" fillId="2" fontId="4" numFmtId="0" xfId="0" applyAlignment="1" applyBorder="1" applyFont="1">
      <alignment horizontal="center" shrinkToFit="0" vertical="center" wrapText="1"/>
    </xf>
    <xf borderId="86" fillId="2" fontId="4" numFmtId="0" xfId="0" applyAlignment="1" applyBorder="1" applyFont="1">
      <alignment horizontal="center" shrinkToFit="0" vertical="center" wrapText="1"/>
    </xf>
    <xf borderId="93" fillId="2" fontId="4" numFmtId="0" xfId="0" applyAlignment="1" applyBorder="1" applyFont="1">
      <alignment horizontal="center" shrinkToFit="0" vertical="center" wrapText="1"/>
    </xf>
    <xf borderId="70" fillId="3" fontId="11" numFmtId="0" xfId="0" applyAlignment="1" applyBorder="1" applyFont="1">
      <alignment horizontal="left" shrinkToFit="0" vertical="center" wrapText="1"/>
    </xf>
    <xf borderId="86" fillId="3" fontId="11" numFmtId="0" xfId="0" applyAlignment="1" applyBorder="1" applyFont="1">
      <alignment horizontal="left" shrinkToFit="0" vertical="center" wrapText="1"/>
    </xf>
    <xf borderId="93" fillId="3" fontId="11" numFmtId="0" xfId="0" applyAlignment="1" applyBorder="1" applyFont="1">
      <alignment horizontal="left" shrinkToFit="0" vertical="center" wrapText="1"/>
    </xf>
    <xf borderId="70" fillId="3" fontId="11" numFmtId="0" xfId="0" applyAlignment="1" applyBorder="1" applyFont="1">
      <alignment horizontal="center" shrinkToFit="0" vertical="center" wrapText="1"/>
    </xf>
    <xf borderId="86" fillId="3" fontId="11" numFmtId="0" xfId="0" applyAlignment="1" applyBorder="1" applyFont="1">
      <alignment horizontal="center" shrinkToFit="0" vertical="center" wrapText="1"/>
    </xf>
    <xf borderId="93" fillId="3" fontId="11" numFmtId="0" xfId="0" applyAlignment="1" applyBorder="1" applyFont="1">
      <alignment horizontal="center" shrinkToFit="0" vertical="center" wrapText="1"/>
    </xf>
    <xf borderId="99" fillId="3" fontId="11" numFmtId="0" xfId="0" applyAlignment="1" applyBorder="1" applyFont="1">
      <alignment horizontal="center" shrinkToFit="0" vertical="center" wrapText="1"/>
    </xf>
    <xf borderId="99" fillId="3" fontId="11" numFmtId="0" xfId="0" applyAlignment="1" applyBorder="1" applyFont="1">
      <alignment shrinkToFit="0" vertical="top" wrapText="1"/>
    </xf>
    <xf borderId="100" fillId="3" fontId="11" numFmtId="0" xfId="0" applyAlignment="1" applyBorder="1" applyFont="1">
      <alignment horizontal="left" shrinkToFit="0" vertical="top" wrapText="1"/>
    </xf>
    <xf borderId="97" fillId="2" fontId="4" numFmtId="0" xfId="0" applyAlignment="1" applyBorder="1" applyFont="1">
      <alignment horizontal="center" shrinkToFit="0" vertical="center" wrapText="1"/>
    </xf>
    <xf borderId="54" fillId="2" fontId="4" numFmtId="0" xfId="0" applyAlignment="1" applyBorder="1" applyFont="1">
      <alignment horizontal="center" shrinkToFit="0" vertical="center" wrapText="1"/>
    </xf>
    <xf borderId="98" fillId="2" fontId="4" numFmtId="0" xfId="0" applyAlignment="1" applyBorder="1" applyFont="1">
      <alignment horizontal="center" shrinkToFit="0" vertical="center" wrapText="1"/>
    </xf>
    <xf borderId="91" fillId="3" fontId="11" numFmtId="0" xfId="0" applyAlignment="1" applyBorder="1" applyFont="1">
      <alignment horizontal="left" shrinkToFit="0" vertical="center" wrapText="1"/>
    </xf>
    <xf borderId="54" fillId="3" fontId="11" numFmtId="0" xfId="0" applyAlignment="1" applyBorder="1" applyFont="1">
      <alignment horizontal="left" shrinkToFit="0" vertical="center" wrapText="1"/>
    </xf>
    <xf borderId="98" fillId="3" fontId="11" numFmtId="0" xfId="0" applyAlignment="1" applyBorder="1" applyFont="1">
      <alignment horizontal="left" shrinkToFit="0" vertical="center" wrapText="1"/>
    </xf>
    <xf borderId="91" fillId="3" fontId="11" numFmtId="0" xfId="0" applyAlignment="1" applyBorder="1" applyFont="1">
      <alignment horizontal="center" shrinkToFit="0" vertical="center" wrapText="1"/>
    </xf>
    <xf borderId="54" fillId="3" fontId="11" numFmtId="0" xfId="0" applyAlignment="1" applyBorder="1" applyFont="1">
      <alignment horizontal="center" shrinkToFit="0" vertical="center" wrapText="1"/>
    </xf>
    <xf borderId="98" fillId="3" fontId="11" numFmtId="0" xfId="0" applyAlignment="1" applyBorder="1" applyFont="1">
      <alignment horizontal="center" shrinkToFit="0" vertical="center" wrapText="1"/>
    </xf>
    <xf borderId="40" fillId="3" fontId="11" numFmtId="0" xfId="0" applyAlignment="1" applyBorder="1" applyFont="1">
      <alignment horizontal="center" shrinkToFit="0" vertical="center" wrapText="1"/>
    </xf>
    <xf borderId="40" fillId="3" fontId="11" numFmtId="0" xfId="0" applyAlignment="1" applyBorder="1" applyFont="1">
      <alignment shrinkToFit="0" vertical="top" wrapText="1"/>
    </xf>
    <xf borderId="29" fillId="0" fontId="6" numFmtId="0" xfId="0" applyAlignment="1" applyBorder="1" applyFont="1">
      <alignment horizontal="left" shrinkToFit="0" vertical="center" wrapText="1"/>
    </xf>
    <xf borderId="58" fillId="0" fontId="15" numFmtId="0" xfId="0" applyAlignment="1" applyBorder="1" applyFont="1">
      <alignment horizontal="left" shrinkToFit="0" vertical="top" wrapText="1"/>
    </xf>
    <xf borderId="50" fillId="0" fontId="15" numFmtId="0" xfId="0" applyAlignment="1" applyBorder="1" applyFont="1">
      <alignment horizontal="left" shrinkToFit="0" vertical="top" wrapText="1"/>
    </xf>
    <xf borderId="51" fillId="0" fontId="15" numFmtId="0" xfId="0" applyAlignment="1" applyBorder="1" applyFont="1">
      <alignment horizontal="left" shrinkToFit="0" vertical="top" wrapText="1"/>
    </xf>
    <xf borderId="50" fillId="0" fontId="15" numFmtId="0" xfId="0" applyAlignment="1" applyBorder="1" applyFont="1">
      <alignment horizontal="center" shrinkToFit="0" vertical="top" wrapText="1"/>
    </xf>
    <xf borderId="51" fillId="0" fontId="15" numFmtId="0" xfId="0" applyAlignment="1" applyBorder="1" applyFont="1">
      <alignment horizontal="center" shrinkToFit="0" vertical="top" wrapText="1"/>
    </xf>
    <xf borderId="31" fillId="0" fontId="15" numFmtId="0" xfId="0" applyAlignment="1" applyBorder="1" applyFont="1">
      <alignment horizontal="left" shrinkToFit="0" vertical="top" wrapText="1"/>
    </xf>
    <xf borderId="58" fillId="0" fontId="1" numFmtId="0" xfId="0" applyAlignment="1" applyBorder="1" applyFont="1">
      <alignment horizontal="left" shrinkToFit="0" vertical="top" wrapText="1"/>
    </xf>
    <xf borderId="71" fillId="0" fontId="1" numFmtId="0" xfId="0" applyAlignment="1" applyBorder="1" applyFont="1">
      <alignment horizontal="left" shrinkToFit="0" vertical="top" wrapText="1"/>
    </xf>
    <xf borderId="59" fillId="0" fontId="15" numFmtId="0" xfId="0" applyAlignment="1" applyBorder="1" applyFont="1">
      <alignment horizontal="left" shrinkToFit="0" vertical="top" wrapText="1"/>
    </xf>
    <xf borderId="0" fillId="0" fontId="15" numFmtId="0" xfId="0" applyAlignment="1" applyFont="1">
      <alignment horizontal="left" shrinkToFit="0" vertical="top" wrapText="1"/>
    </xf>
    <xf borderId="57" fillId="0" fontId="15" numFmtId="0" xfId="0" applyAlignment="1" applyBorder="1" applyFont="1">
      <alignment horizontal="left" shrinkToFit="0" vertical="top" wrapText="1"/>
    </xf>
    <xf borderId="59" fillId="0" fontId="15" numFmtId="0" xfId="0" applyAlignment="1" applyBorder="1" applyFont="1">
      <alignment horizontal="center" shrinkToFit="0" vertical="top" wrapText="1"/>
    </xf>
    <xf borderId="0" fillId="0" fontId="15" numFmtId="0" xfId="0" applyAlignment="1" applyFont="1">
      <alignment horizontal="center" shrinkToFit="0" vertical="top" wrapText="1"/>
    </xf>
    <xf borderId="57" fillId="0" fontId="15" numFmtId="0" xfId="0" applyAlignment="1" applyBorder="1" applyFont="1">
      <alignment horizontal="center" shrinkToFit="0" vertical="top" wrapText="1"/>
    </xf>
    <xf borderId="96" fillId="0" fontId="15" numFmtId="0" xfId="0" applyAlignment="1" applyBorder="1" applyFont="1">
      <alignment horizontal="left" shrinkToFit="0" vertical="top" wrapText="1"/>
    </xf>
    <xf borderId="59" fillId="0" fontId="1" numFmtId="0" xfId="0" applyAlignment="1" applyBorder="1" applyFont="1">
      <alignment horizontal="left" shrinkToFit="0" vertical="top" wrapText="1"/>
    </xf>
    <xf borderId="2" fillId="0" fontId="1" numFmtId="0" xfId="0" applyAlignment="1" applyBorder="1" applyFont="1">
      <alignment horizontal="left" shrinkToFit="0" vertical="top" wrapText="1"/>
    </xf>
    <xf borderId="69" fillId="0" fontId="15" numFmtId="0" xfId="0" applyAlignment="1" applyBorder="1" applyFont="1">
      <alignment horizontal="left" shrinkToFit="0" vertical="top" wrapText="1"/>
    </xf>
    <xf borderId="4" fillId="0" fontId="15" numFmtId="0" xfId="0" applyAlignment="1" applyBorder="1" applyFont="1">
      <alignment horizontal="left" shrinkToFit="0" vertical="top" wrapText="1"/>
    </xf>
    <xf borderId="52" fillId="0" fontId="15" numFmtId="0" xfId="0" applyAlignment="1" applyBorder="1" applyFont="1">
      <alignment horizontal="left" shrinkToFit="0" vertical="top" wrapText="1"/>
    </xf>
    <xf borderId="69" fillId="0" fontId="15" numFmtId="0" xfId="0" applyAlignment="1" applyBorder="1" applyFont="1">
      <alignment horizontal="center" shrinkToFit="0" vertical="top" wrapText="1"/>
    </xf>
    <xf borderId="4" fillId="0" fontId="15" numFmtId="0" xfId="0" applyAlignment="1" applyBorder="1" applyFont="1">
      <alignment horizontal="center" shrinkToFit="0" vertical="top" wrapText="1"/>
    </xf>
    <xf borderId="52" fillId="0" fontId="15" numFmtId="0" xfId="0" applyAlignment="1" applyBorder="1" applyFont="1">
      <alignment horizontal="center" shrinkToFit="0" vertical="top" wrapText="1"/>
    </xf>
    <xf borderId="36" fillId="0" fontId="15" numFmtId="0" xfId="0" applyAlignment="1" applyBorder="1" applyFont="1">
      <alignment horizontal="left" shrinkToFit="0" vertical="top" wrapText="1"/>
    </xf>
    <xf borderId="69" fillId="0" fontId="1" numFmtId="0" xfId="0" applyAlignment="1" applyBorder="1" applyFont="1">
      <alignment horizontal="left" shrinkToFit="0" vertical="top" wrapText="1"/>
    </xf>
    <xf borderId="5" fillId="0" fontId="1" numFmtId="0" xfId="0" applyAlignment="1" applyBorder="1" applyFont="1">
      <alignment horizontal="left" shrinkToFit="0" vertical="top" wrapText="1"/>
    </xf>
    <xf borderId="101" fillId="0" fontId="5" numFmtId="0" xfId="0" applyAlignment="1" applyBorder="1" applyFont="1">
      <alignment horizontal="center" shrinkToFit="0" vertical="center" wrapText="1"/>
    </xf>
    <xf borderId="102" fillId="0" fontId="2" numFmtId="0" xfId="0" applyBorder="1" applyFont="1"/>
    <xf borderId="103" fillId="0" fontId="2" numFmtId="0" xfId="0" applyBorder="1" applyFont="1"/>
    <xf borderId="15" fillId="0" fontId="5" numFmtId="0" xfId="0" applyAlignment="1" applyBorder="1" applyFont="1">
      <alignment horizontal="center" shrinkToFit="0" vertical="center" wrapText="1"/>
    </xf>
    <xf borderId="29" fillId="0" fontId="5" numFmtId="0" xfId="0" applyAlignment="1" applyBorder="1" applyFont="1">
      <alignment horizontal="center" shrinkToFit="0" vertical="center" wrapText="1"/>
    </xf>
    <xf borderId="9" fillId="0" fontId="5" numFmtId="0" xfId="0" applyAlignment="1" applyBorder="1" applyFont="1">
      <alignment horizontal="center" shrinkToFit="0" vertical="center" wrapText="1"/>
    </xf>
    <xf borderId="29" fillId="12" fontId="5" numFmtId="167" xfId="0" applyAlignment="1" applyBorder="1" applyFill="1" applyFont="1" applyNumberFormat="1">
      <alignment horizontal="center" shrinkToFit="0" vertical="center" wrapText="1"/>
    </xf>
    <xf borderId="35" fillId="0" fontId="5" numFmtId="0" xfId="0" applyAlignment="1" applyBorder="1" applyFont="1">
      <alignment vertical="center"/>
    </xf>
    <xf borderId="104" fillId="13" fontId="39" numFmtId="0" xfId="0" applyAlignment="1" applyBorder="1" applyFill="1" applyFont="1">
      <alignment horizontal="center" shrinkToFit="0" vertical="top" wrapText="1"/>
    </xf>
    <xf borderId="105" fillId="0" fontId="2" numFmtId="0" xfId="0" applyBorder="1" applyFont="1"/>
    <xf borderId="106" fillId="0" fontId="2" numFmtId="0" xfId="0" applyBorder="1" applyFont="1"/>
    <xf borderId="107" fillId="13" fontId="39" numFmtId="0" xfId="0" applyAlignment="1" applyBorder="1" applyFont="1">
      <alignment horizontal="center" shrinkToFit="0" vertical="center" wrapText="1"/>
    </xf>
    <xf borderId="107" fillId="13" fontId="39" numFmtId="9" xfId="0" applyAlignment="1" applyBorder="1" applyFont="1" applyNumberFormat="1">
      <alignment horizontal="center" shrinkToFit="0" vertical="center" wrapText="1"/>
    </xf>
    <xf borderId="108" fillId="13" fontId="39" numFmtId="0" xfId="0" applyAlignment="1" applyBorder="1" applyFont="1">
      <alignment horizontal="center" shrinkToFit="0" vertical="center" wrapText="1"/>
    </xf>
    <xf borderId="109" fillId="4" fontId="40" numFmtId="0" xfId="0" applyAlignment="1" applyBorder="1" applyFont="1">
      <alignment horizontal="center" shrinkToFit="0" vertical="center" wrapText="1"/>
    </xf>
    <xf borderId="110" fillId="0" fontId="2" numFmtId="0" xfId="0" applyBorder="1" applyFont="1"/>
    <xf borderId="111" fillId="13" fontId="39" numFmtId="0" xfId="0" applyAlignment="1" applyBorder="1" applyFont="1">
      <alignment shrinkToFit="0" vertical="top" wrapText="1"/>
    </xf>
    <xf borderId="112" fillId="13" fontId="39" numFmtId="0" xfId="0" applyAlignment="1" applyBorder="1" applyFont="1">
      <alignment shrinkToFit="0" vertical="top" wrapText="1"/>
    </xf>
    <xf borderId="113" fillId="4" fontId="39" numFmtId="0" xfId="0" applyAlignment="1" applyBorder="1" applyFont="1">
      <alignment horizontal="center" shrinkToFit="0" vertical="center" wrapText="1"/>
    </xf>
    <xf borderId="93" fillId="4" fontId="39" numFmtId="0" xfId="0" applyAlignment="1" applyBorder="1" applyFont="1">
      <alignment horizontal="center" shrinkToFit="0" vertical="center" wrapText="1"/>
    </xf>
    <xf borderId="114" fillId="3" fontId="41" numFmtId="0" xfId="0" applyAlignment="1" applyBorder="1" applyFont="1">
      <alignment horizontal="center" shrinkToFit="0" vertical="center" wrapText="1"/>
    </xf>
    <xf borderId="115" fillId="3" fontId="42" numFmtId="0" xfId="0" applyAlignment="1" applyBorder="1" applyFont="1">
      <alignment shrinkToFit="0" vertical="center" wrapText="1"/>
    </xf>
    <xf borderId="115" fillId="3" fontId="41" numFmtId="0" xfId="0" applyAlignment="1" applyBorder="1" applyFont="1">
      <alignment shrinkToFit="0" vertical="center" wrapText="1"/>
    </xf>
    <xf borderId="115" fillId="3" fontId="41" numFmtId="0" xfId="0" applyAlignment="1" applyBorder="1" applyFont="1">
      <alignment horizontal="center" vertical="center"/>
    </xf>
    <xf borderId="115" fillId="3" fontId="39" numFmtId="0" xfId="0" applyAlignment="1" applyBorder="1" applyFont="1">
      <alignment horizontal="left" shrinkToFit="0" vertical="top" wrapText="1"/>
    </xf>
    <xf borderId="115" fillId="3" fontId="41" numFmtId="0" xfId="0" applyAlignment="1" applyBorder="1" applyFont="1">
      <alignment horizontal="left" shrinkToFit="0" vertical="top" wrapText="1"/>
    </xf>
    <xf borderId="115" fillId="3" fontId="41" numFmtId="0" xfId="0" applyAlignment="1" applyBorder="1" applyFont="1">
      <alignment horizontal="center" shrinkToFit="0" vertical="top" wrapText="1"/>
    </xf>
    <xf borderId="115" fillId="8" fontId="41" numFmtId="9" xfId="0" applyAlignment="1" applyBorder="1" applyFont="1" applyNumberFormat="1">
      <alignment horizontal="left" vertical="top"/>
    </xf>
    <xf borderId="115" fillId="9" fontId="41" numFmtId="168" xfId="0" applyAlignment="1" applyBorder="1" applyFont="1" applyNumberFormat="1">
      <alignment horizontal="left" vertical="top"/>
    </xf>
    <xf borderId="115" fillId="10" fontId="41" numFmtId="9" xfId="0" applyAlignment="1" applyBorder="1" applyFont="1" applyNumberFormat="1">
      <alignment horizontal="left" vertical="top"/>
    </xf>
    <xf borderId="115" fillId="3" fontId="41" numFmtId="0" xfId="0" applyAlignment="1" applyBorder="1" applyFont="1">
      <alignment horizontal="left" vertical="top"/>
    </xf>
    <xf borderId="115" fillId="0" fontId="41" numFmtId="167" xfId="0" applyAlignment="1" applyBorder="1" applyFont="1" applyNumberFormat="1">
      <alignment horizontal="left" vertical="top"/>
    </xf>
    <xf borderId="115" fillId="14" fontId="41" numFmtId="9" xfId="0" applyAlignment="1" applyBorder="1" applyFill="1" applyFont="1" applyNumberFormat="1">
      <alignment horizontal="left" vertical="top"/>
    </xf>
    <xf borderId="115" fillId="14" fontId="41" numFmtId="167" xfId="0" applyAlignment="1" applyBorder="1" applyFont="1" applyNumberFormat="1">
      <alignment horizontal="left" vertical="top"/>
    </xf>
    <xf borderId="115" fillId="0" fontId="39" numFmtId="9" xfId="0" applyAlignment="1" applyBorder="1" applyFont="1" applyNumberFormat="1">
      <alignment horizontal="center" vertical="top"/>
    </xf>
    <xf borderId="76" fillId="8" fontId="41" numFmtId="0" xfId="0" applyAlignment="1" applyBorder="1" applyFont="1">
      <alignment horizontal="center" shrinkToFit="0" vertical="center" wrapText="1"/>
    </xf>
    <xf borderId="29" fillId="0" fontId="41" numFmtId="0" xfId="0" applyAlignment="1" applyBorder="1" applyFont="1">
      <alignment shrinkToFit="0" vertical="top" wrapText="1"/>
    </xf>
    <xf borderId="31" fillId="0" fontId="43" numFmtId="0" xfId="0" applyAlignment="1" applyBorder="1" applyFont="1">
      <alignment horizontal="center" shrinkToFit="0" vertical="top" wrapText="1"/>
    </xf>
    <xf borderId="116" fillId="3" fontId="41" numFmtId="0" xfId="0" applyAlignment="1" applyBorder="1" applyFont="1">
      <alignment horizontal="center" shrinkToFit="0" vertical="center" wrapText="1"/>
    </xf>
    <xf borderId="35" fillId="3" fontId="41" numFmtId="0" xfId="0" applyAlignment="1" applyBorder="1" applyFont="1">
      <alignment shrinkToFit="0" vertical="center" wrapText="1"/>
    </xf>
    <xf borderId="35" fillId="3" fontId="41" numFmtId="0" xfId="0" applyAlignment="1" applyBorder="1" applyFont="1">
      <alignment horizontal="center" vertical="center"/>
    </xf>
    <xf borderId="35" fillId="3" fontId="39" numFmtId="0" xfId="0" applyAlignment="1" applyBorder="1" applyFont="1">
      <alignment horizontal="left" shrinkToFit="0" vertical="top" wrapText="1"/>
    </xf>
    <xf borderId="35" fillId="3" fontId="41" numFmtId="0" xfId="0" applyAlignment="1" applyBorder="1" applyFont="1">
      <alignment horizontal="left" shrinkToFit="0" vertical="top" wrapText="1"/>
    </xf>
    <xf borderId="35" fillId="3" fontId="41" numFmtId="9" xfId="0" applyAlignment="1" applyBorder="1" applyFont="1" applyNumberFormat="1">
      <alignment horizontal="center" vertical="top"/>
    </xf>
    <xf borderId="35" fillId="8" fontId="41" numFmtId="9" xfId="0" applyAlignment="1" applyBorder="1" applyFont="1" applyNumberFormat="1">
      <alignment horizontal="left" vertical="top"/>
    </xf>
    <xf borderId="35" fillId="9" fontId="41" numFmtId="168" xfId="0" applyAlignment="1" applyBorder="1" applyFont="1" applyNumberFormat="1">
      <alignment horizontal="left" vertical="top"/>
    </xf>
    <xf borderId="35" fillId="10" fontId="41" numFmtId="9" xfId="0" applyAlignment="1" applyBorder="1" applyFont="1" applyNumberFormat="1">
      <alignment horizontal="left" vertical="top"/>
    </xf>
    <xf borderId="35" fillId="0" fontId="41" numFmtId="167" xfId="0" applyAlignment="1" applyBorder="1" applyFont="1" applyNumberFormat="1">
      <alignment horizontal="left" vertical="top"/>
    </xf>
    <xf borderId="35" fillId="14" fontId="41" numFmtId="9" xfId="0" applyAlignment="1" applyBorder="1" applyFont="1" applyNumberFormat="1">
      <alignment horizontal="left" vertical="top"/>
    </xf>
    <xf borderId="0" fillId="0" fontId="15" numFmtId="0" xfId="0" applyAlignment="1" applyFont="1">
      <alignment horizontal="center" vertical="center"/>
    </xf>
    <xf borderId="117" fillId="3" fontId="41" numFmtId="0" xfId="0" applyAlignment="1" applyBorder="1" applyFont="1">
      <alignment horizontal="center" shrinkToFit="0" vertical="center" wrapText="1"/>
    </xf>
    <xf borderId="99" fillId="3" fontId="41" numFmtId="0" xfId="0" applyAlignment="1" applyBorder="1" applyFont="1">
      <alignment shrinkToFit="0" vertical="center" wrapText="1"/>
    </xf>
    <xf borderId="99" fillId="3" fontId="41" numFmtId="0" xfId="0" applyAlignment="1" applyBorder="1" applyFont="1">
      <alignment horizontal="center" vertical="center"/>
    </xf>
    <xf borderId="99" fillId="3" fontId="39" numFmtId="0" xfId="0" applyAlignment="1" applyBorder="1" applyFont="1">
      <alignment horizontal="left" shrinkToFit="0" vertical="top" wrapText="1"/>
    </xf>
    <xf borderId="99" fillId="3" fontId="41" numFmtId="0" xfId="0" applyAlignment="1" applyBorder="1" applyFont="1">
      <alignment horizontal="left" shrinkToFit="0" vertical="top" wrapText="1"/>
    </xf>
    <xf borderId="99" fillId="3" fontId="41" numFmtId="9" xfId="0" applyAlignment="1" applyBorder="1" applyFont="1" applyNumberFormat="1">
      <alignment horizontal="center" vertical="top"/>
    </xf>
    <xf borderId="99" fillId="8" fontId="41" numFmtId="9" xfId="0" applyAlignment="1" applyBorder="1" applyFont="1" applyNumberFormat="1">
      <alignment horizontal="left" vertical="top"/>
    </xf>
    <xf borderId="99" fillId="9" fontId="41" numFmtId="168" xfId="0" applyAlignment="1" applyBorder="1" applyFont="1" applyNumberFormat="1">
      <alignment horizontal="left" vertical="top"/>
    </xf>
    <xf borderId="99" fillId="10" fontId="41" numFmtId="9" xfId="0" applyAlignment="1" applyBorder="1" applyFont="1" applyNumberFormat="1">
      <alignment horizontal="left" vertical="top"/>
    </xf>
    <xf borderId="31" fillId="0" fontId="41" numFmtId="167" xfId="0" applyAlignment="1" applyBorder="1" applyFont="1" applyNumberFormat="1">
      <alignment horizontal="left" vertical="top"/>
    </xf>
    <xf borderId="81" fillId="14" fontId="41" numFmtId="9" xfId="0" applyAlignment="1" applyBorder="1" applyFont="1" applyNumberFormat="1">
      <alignment horizontal="left" vertical="top"/>
    </xf>
    <xf borderId="81" fillId="0" fontId="41" numFmtId="167" xfId="0" applyAlignment="1" applyBorder="1" applyFont="1" applyNumberFormat="1">
      <alignment horizontal="left" vertical="top"/>
    </xf>
    <xf borderId="118" fillId="3" fontId="41" numFmtId="0" xfId="0" applyAlignment="1" applyBorder="1" applyFont="1">
      <alignment horizontal="center" shrinkToFit="0" vertical="center" wrapText="1"/>
    </xf>
    <xf borderId="115" fillId="3" fontId="41" numFmtId="9" xfId="0" applyAlignment="1" applyBorder="1" applyFont="1" applyNumberFormat="1">
      <alignment horizontal="center" vertical="top"/>
    </xf>
    <xf borderId="40" fillId="14" fontId="41" numFmtId="9" xfId="0" applyAlignment="1" applyBorder="1" applyFont="1" applyNumberFormat="1">
      <alignment horizontal="left" vertical="top"/>
    </xf>
    <xf borderId="76" fillId="9" fontId="41" numFmtId="0" xfId="0" applyAlignment="1" applyBorder="1" applyFont="1">
      <alignment shrinkToFit="0" vertical="top" wrapText="1"/>
    </xf>
    <xf borderId="75" fillId="3" fontId="41" numFmtId="0" xfId="0" applyAlignment="1" applyBorder="1" applyFont="1">
      <alignment horizontal="center" shrinkToFit="0" vertical="center" wrapText="1"/>
    </xf>
    <xf borderId="35" fillId="3" fontId="42" numFmtId="0" xfId="0" applyAlignment="1" applyBorder="1" applyFont="1">
      <alignment shrinkToFit="0" vertical="center" wrapText="1"/>
    </xf>
    <xf borderId="35" fillId="8" fontId="43" numFmtId="9" xfId="0" applyAlignment="1" applyBorder="1" applyFont="1" applyNumberFormat="1">
      <alignment horizontal="left" vertical="top"/>
    </xf>
    <xf borderId="35" fillId="9" fontId="43" numFmtId="9" xfId="0" applyAlignment="1" applyBorder="1" applyFont="1" applyNumberFormat="1">
      <alignment horizontal="left" vertical="top"/>
    </xf>
    <xf borderId="35" fillId="10" fontId="43" numFmtId="9" xfId="0" applyAlignment="1" applyBorder="1" applyFont="1" applyNumberFormat="1">
      <alignment horizontal="left" vertical="top"/>
    </xf>
    <xf borderId="35" fillId="3" fontId="41" numFmtId="0" xfId="0" applyAlignment="1" applyBorder="1" applyFont="1">
      <alignment horizontal="left" vertical="top"/>
    </xf>
    <xf borderId="35" fillId="14" fontId="41" numFmtId="1" xfId="0" applyAlignment="1" applyBorder="1" applyFont="1" applyNumberFormat="1">
      <alignment horizontal="left" vertical="top"/>
    </xf>
    <xf borderId="35" fillId="0" fontId="39" numFmtId="9" xfId="0" applyAlignment="1" applyBorder="1" applyFont="1" applyNumberFormat="1">
      <alignment horizontal="center" vertical="center"/>
    </xf>
    <xf borderId="35" fillId="0" fontId="39" numFmtId="169" xfId="0" applyAlignment="1" applyBorder="1" applyFont="1" applyNumberFormat="1">
      <alignment horizontal="center" vertical="center"/>
    </xf>
    <xf borderId="35" fillId="3" fontId="41" numFmtId="0" xfId="0" applyAlignment="1" applyBorder="1" applyFont="1">
      <alignment horizontal="center" shrinkToFit="0" vertical="top" wrapText="1"/>
    </xf>
    <xf borderId="35" fillId="0" fontId="39" numFmtId="10" xfId="0" applyAlignment="1" applyBorder="1" applyFont="1" applyNumberFormat="1">
      <alignment horizontal="center" vertical="center"/>
    </xf>
    <xf borderId="76" fillId="9" fontId="41" numFmtId="0" xfId="0" applyAlignment="1" applyBorder="1" applyFont="1">
      <alignment horizontal="center" shrinkToFit="0" vertical="center" wrapText="1"/>
    </xf>
    <xf borderId="115" fillId="8" fontId="43" numFmtId="9" xfId="0" applyAlignment="1" applyBorder="1" applyFont="1" applyNumberFormat="1">
      <alignment horizontal="left" vertical="top"/>
    </xf>
    <xf borderId="115" fillId="9" fontId="43" numFmtId="9" xfId="0" applyAlignment="1" applyBorder="1" applyFont="1" applyNumberFormat="1">
      <alignment horizontal="left" vertical="top"/>
    </xf>
    <xf borderId="115" fillId="10" fontId="43" numFmtId="9" xfId="0" applyAlignment="1" applyBorder="1" applyFont="1" applyNumberFormat="1">
      <alignment horizontal="left" vertical="top"/>
    </xf>
    <xf borderId="115" fillId="0" fontId="39" numFmtId="9" xfId="0" applyAlignment="1" applyBorder="1" applyFont="1" applyNumberFormat="1">
      <alignment horizontal="center" vertical="center"/>
    </xf>
    <xf borderId="119" fillId="8" fontId="41" numFmtId="0" xfId="0" applyAlignment="1" applyBorder="1" applyFont="1">
      <alignment horizontal="center" shrinkToFit="0" vertical="center" wrapText="1"/>
    </xf>
    <xf borderId="113" fillId="3" fontId="41" numFmtId="0" xfId="0" applyAlignment="1" applyBorder="1" applyFont="1">
      <alignment horizontal="center" shrinkToFit="0" vertical="center" wrapText="1"/>
    </xf>
    <xf borderId="99" fillId="3" fontId="42" numFmtId="0" xfId="0" applyAlignment="1" applyBorder="1" applyFont="1">
      <alignment shrinkToFit="0" vertical="center" wrapText="1"/>
    </xf>
    <xf borderId="99" fillId="3" fontId="41" numFmtId="0" xfId="0" applyAlignment="1" applyBorder="1" applyFont="1">
      <alignment horizontal="center" shrinkToFit="0" vertical="top" wrapText="1"/>
    </xf>
    <xf borderId="99" fillId="8" fontId="43" numFmtId="9" xfId="0" applyAlignment="1" applyBorder="1" applyFont="1" applyNumberFormat="1">
      <alignment horizontal="left" vertical="top"/>
    </xf>
    <xf borderId="99" fillId="9" fontId="43" numFmtId="9" xfId="0" applyAlignment="1" applyBorder="1" applyFont="1" applyNumberFormat="1">
      <alignment horizontal="left" vertical="top"/>
    </xf>
    <xf borderId="99" fillId="10" fontId="43" numFmtId="9" xfId="0" applyAlignment="1" applyBorder="1" applyFont="1" applyNumberFormat="1">
      <alignment horizontal="left" vertical="top"/>
    </xf>
    <xf borderId="81" fillId="3" fontId="41" numFmtId="0" xfId="0" applyAlignment="1" applyBorder="1" applyFont="1">
      <alignment horizontal="left" vertical="top"/>
    </xf>
    <xf borderId="81" fillId="14" fontId="41" numFmtId="1" xfId="0" applyAlignment="1" applyBorder="1" applyFont="1" applyNumberFormat="1">
      <alignment horizontal="left" vertical="top"/>
    </xf>
    <xf borderId="81" fillId="0" fontId="39" numFmtId="9" xfId="0" applyAlignment="1" applyBorder="1" applyFont="1" applyNumberFormat="1">
      <alignment horizontal="center" vertical="center"/>
    </xf>
    <xf borderId="115" fillId="9" fontId="41" numFmtId="9" xfId="0" applyAlignment="1" applyBorder="1" applyFont="1" applyNumberFormat="1">
      <alignment horizontal="left" vertical="top"/>
    </xf>
    <xf borderId="100" fillId="9" fontId="41" numFmtId="0" xfId="0" applyAlignment="1" applyBorder="1" applyFont="1">
      <alignment horizontal="center" shrinkToFit="0" vertical="center" wrapText="1"/>
    </xf>
    <xf borderId="99" fillId="3" fontId="41" numFmtId="0" xfId="0" applyAlignment="1" applyBorder="1" applyFont="1">
      <alignment horizontal="left" vertical="top"/>
    </xf>
    <xf borderId="99" fillId="14" fontId="41" numFmtId="9" xfId="0" applyAlignment="1" applyBorder="1" applyFont="1" applyNumberFormat="1">
      <alignment horizontal="left" vertical="top"/>
    </xf>
    <xf borderId="99" fillId="9" fontId="41" numFmtId="1" xfId="0" applyAlignment="1" applyBorder="1" applyFont="1" applyNumberFormat="1">
      <alignment horizontal="left" vertical="top"/>
    </xf>
    <xf borderId="31" fillId="0" fontId="39" numFmtId="9" xfId="0" applyAlignment="1" applyBorder="1" applyFont="1" applyNumberFormat="1">
      <alignment horizontal="center" vertical="center"/>
    </xf>
    <xf borderId="115" fillId="3" fontId="41" numFmtId="0" xfId="0" applyAlignment="1" applyBorder="1" applyFont="1">
      <alignment horizontal="center" vertical="top"/>
    </xf>
    <xf borderId="115" fillId="9" fontId="43" numFmtId="0" xfId="0" applyAlignment="1" applyBorder="1" applyFont="1">
      <alignment horizontal="left" vertical="top"/>
    </xf>
    <xf borderId="119" fillId="10" fontId="41" numFmtId="0" xfId="0" applyAlignment="1" applyBorder="1" applyFont="1">
      <alignment horizontal="center" shrinkToFit="0" vertical="center" wrapText="1"/>
    </xf>
    <xf borderId="22" fillId="3" fontId="41" numFmtId="0" xfId="0" applyAlignment="1" applyBorder="1" applyFont="1">
      <alignment horizontal="center" shrinkToFit="0" vertical="center" wrapText="1"/>
    </xf>
    <xf borderId="81" fillId="3" fontId="41" numFmtId="0" xfId="0" applyAlignment="1" applyBorder="1" applyFont="1">
      <alignment shrinkToFit="0" vertical="center" wrapText="1"/>
    </xf>
    <xf borderId="81" fillId="3" fontId="39" numFmtId="0" xfId="0" applyAlignment="1" applyBorder="1" applyFont="1">
      <alignment horizontal="left" shrinkToFit="0" vertical="top" wrapText="1"/>
    </xf>
    <xf borderId="81" fillId="3" fontId="41" numFmtId="0" xfId="0" applyAlignment="1" applyBorder="1" applyFont="1">
      <alignment horizontal="left" shrinkToFit="0" vertical="top" wrapText="1"/>
    </xf>
    <xf borderId="81" fillId="3" fontId="41" numFmtId="0" xfId="0" applyAlignment="1" applyBorder="1" applyFont="1">
      <alignment horizontal="center" vertical="top"/>
    </xf>
    <xf borderId="81" fillId="8" fontId="43" numFmtId="9" xfId="0" applyAlignment="1" applyBorder="1" applyFont="1" applyNumberFormat="1">
      <alignment horizontal="left" vertical="top"/>
    </xf>
    <xf borderId="81" fillId="9" fontId="43" numFmtId="0" xfId="0" applyAlignment="1" applyBorder="1" applyFont="1">
      <alignment horizontal="left" vertical="top"/>
    </xf>
    <xf borderId="81" fillId="10" fontId="43" numFmtId="9" xfId="0" applyAlignment="1" applyBorder="1" applyFont="1" applyNumberFormat="1">
      <alignment horizontal="left" vertical="top"/>
    </xf>
    <xf borderId="81" fillId="14" fontId="41" numFmtId="167" xfId="0" applyAlignment="1" applyBorder="1" applyFont="1" applyNumberFormat="1">
      <alignment horizontal="left" vertical="top"/>
    </xf>
    <xf borderId="99" fillId="14" fontId="41" numFmtId="167" xfId="0" applyAlignment="1" applyBorder="1" applyFont="1" applyNumberFormat="1">
      <alignment horizontal="left" vertical="top"/>
    </xf>
    <xf borderId="81" fillId="0" fontId="39" numFmtId="167" xfId="0" applyAlignment="1" applyBorder="1" applyFont="1" applyNumberFormat="1">
      <alignment horizontal="center" vertical="center"/>
    </xf>
    <xf borderId="120" fillId="3" fontId="41" numFmtId="0" xfId="0" applyAlignment="1" applyBorder="1" applyFont="1">
      <alignment shrinkToFit="0" vertical="center" wrapText="1"/>
    </xf>
    <xf borderId="121" fillId="3" fontId="42" numFmtId="0" xfId="0" applyAlignment="1" applyBorder="1" applyFont="1">
      <alignment shrinkToFit="0" vertical="center" wrapText="1"/>
    </xf>
    <xf borderId="122" fillId="3" fontId="41" numFmtId="0" xfId="0" applyAlignment="1" applyBorder="1" applyFont="1">
      <alignment shrinkToFit="0" vertical="center" wrapText="1"/>
    </xf>
    <xf borderId="123" fillId="3" fontId="39" numFmtId="0" xfId="0" applyAlignment="1" applyBorder="1" applyFont="1">
      <alignment horizontal="left" shrinkToFit="0" vertical="top" wrapText="1"/>
    </xf>
    <xf borderId="123" fillId="3" fontId="41" numFmtId="0" xfId="0" applyAlignment="1" applyBorder="1" applyFont="1">
      <alignment horizontal="left" shrinkToFit="0" vertical="top" wrapText="1"/>
    </xf>
    <xf borderId="123" fillId="3" fontId="41" numFmtId="9" xfId="0" applyAlignment="1" applyBorder="1" applyFont="1" applyNumberFormat="1">
      <alignment horizontal="center" vertical="top"/>
    </xf>
    <xf borderId="123" fillId="8" fontId="41" numFmtId="9" xfId="0" applyAlignment="1" applyBorder="1" applyFont="1" applyNumberFormat="1">
      <alignment horizontal="left" vertical="top"/>
    </xf>
    <xf borderId="123" fillId="9" fontId="41" numFmtId="168" xfId="0" applyAlignment="1" applyBorder="1" applyFont="1" applyNumberFormat="1">
      <alignment horizontal="left" vertical="top"/>
    </xf>
    <xf borderId="123" fillId="10" fontId="41" numFmtId="9" xfId="0" applyAlignment="1" applyBorder="1" applyFont="1" applyNumberFormat="1">
      <alignment horizontal="left" vertical="top"/>
    </xf>
    <xf borderId="123" fillId="3" fontId="41" numFmtId="0" xfId="0" applyAlignment="1" applyBorder="1" applyFont="1">
      <alignment horizontal="left" vertical="top"/>
    </xf>
    <xf borderId="96" fillId="0" fontId="41" numFmtId="167" xfId="0" applyAlignment="1" applyBorder="1" applyFont="1" applyNumberFormat="1">
      <alignment horizontal="left" vertical="top"/>
    </xf>
    <xf borderId="123" fillId="14" fontId="41" numFmtId="9" xfId="0" applyAlignment="1" applyBorder="1" applyFont="1" applyNumberFormat="1">
      <alignment horizontal="left" vertical="top"/>
    </xf>
    <xf borderId="96" fillId="0" fontId="39" numFmtId="9" xfId="0" applyAlignment="1" applyBorder="1" applyFont="1" applyNumberFormat="1">
      <alignment horizontal="center" vertical="center"/>
    </xf>
    <xf borderId="123" fillId="3" fontId="41" numFmtId="0" xfId="0" applyAlignment="1" applyBorder="1" applyFont="1">
      <alignment shrinkToFit="0" vertical="center" wrapText="1"/>
    </xf>
    <xf borderId="122" fillId="3" fontId="42" numFmtId="0" xfId="0" applyAlignment="1" applyBorder="1" applyFont="1">
      <alignment shrinkToFit="0" vertical="center" wrapText="1"/>
    </xf>
    <xf borderId="115" fillId="0" fontId="41" numFmtId="0" xfId="0" applyAlignment="1" applyBorder="1" applyFont="1">
      <alignment horizontal="left" shrinkToFit="0" vertical="top" wrapText="1"/>
    </xf>
    <xf borderId="115" fillId="3" fontId="41" numFmtId="9" xfId="0" applyAlignment="1" applyBorder="1" applyFont="1" applyNumberFormat="1">
      <alignment horizontal="left" vertical="top"/>
    </xf>
    <xf borderId="115" fillId="8" fontId="6" numFmtId="9" xfId="0" applyAlignment="1" applyBorder="1" applyFont="1" applyNumberFormat="1">
      <alignment horizontal="center" shrinkToFit="0" vertical="center" wrapText="1"/>
    </xf>
    <xf borderId="115" fillId="9" fontId="6" numFmtId="9" xfId="0" applyAlignment="1" applyBorder="1" applyFont="1" applyNumberFormat="1">
      <alignment horizontal="center" shrinkToFit="0" vertical="center" wrapText="1"/>
    </xf>
    <xf borderId="115" fillId="10" fontId="44" numFmtId="9" xfId="0" applyAlignment="1" applyBorder="1" applyFont="1" applyNumberFormat="1">
      <alignment horizontal="center" shrinkToFit="0" vertical="center" wrapText="1"/>
    </xf>
    <xf borderId="115" fillId="3" fontId="41" numFmtId="167" xfId="0" applyAlignment="1" applyBorder="1" applyFont="1" applyNumberFormat="1">
      <alignment horizontal="left" vertical="top"/>
    </xf>
    <xf borderId="35" fillId="0" fontId="41" numFmtId="0" xfId="0" applyAlignment="1" applyBorder="1" applyFont="1">
      <alignment horizontal="left" shrinkToFit="0" vertical="top" wrapText="1"/>
    </xf>
    <xf borderId="35" fillId="3" fontId="41" numFmtId="9" xfId="0" applyAlignment="1" applyBorder="1" applyFont="1" applyNumberFormat="1">
      <alignment horizontal="left" vertical="top"/>
    </xf>
    <xf borderId="35" fillId="8" fontId="6" numFmtId="9" xfId="0" applyAlignment="1" applyBorder="1" applyFont="1" applyNumberFormat="1">
      <alignment horizontal="center" shrinkToFit="0" vertical="center" wrapText="1"/>
    </xf>
    <xf borderId="35" fillId="9" fontId="6" numFmtId="9" xfId="0" applyAlignment="1" applyBorder="1" applyFont="1" applyNumberFormat="1">
      <alignment horizontal="center" shrinkToFit="0" vertical="center" wrapText="1"/>
    </xf>
    <xf borderId="35" fillId="10" fontId="44" numFmtId="9" xfId="0" applyAlignment="1" applyBorder="1" applyFont="1" applyNumberFormat="1">
      <alignment horizontal="center" shrinkToFit="0" vertical="center" wrapText="1"/>
    </xf>
    <xf borderId="35" fillId="3" fontId="41" numFmtId="167" xfId="0" applyAlignment="1" applyBorder="1" applyFont="1" applyNumberFormat="1">
      <alignment horizontal="left" vertical="top"/>
    </xf>
    <xf borderId="35" fillId="3" fontId="39" numFmtId="9" xfId="0" applyAlignment="1" applyBorder="1" applyFont="1" applyNumberFormat="1">
      <alignment horizontal="center" vertical="top"/>
    </xf>
    <xf borderId="99" fillId="3" fontId="41" numFmtId="166" xfId="0" applyAlignment="1" applyBorder="1" applyFont="1" applyNumberFormat="1">
      <alignment horizontal="left" vertical="top"/>
    </xf>
    <xf borderId="124" fillId="8" fontId="43" numFmtId="9" xfId="0" applyAlignment="1" applyBorder="1" applyFont="1" applyNumberFormat="1">
      <alignment horizontal="center" shrinkToFit="0" vertical="top" wrapText="1"/>
    </xf>
    <xf borderId="125" fillId="3" fontId="41" numFmtId="0" xfId="0" applyAlignment="1" applyBorder="1" applyFont="1">
      <alignment horizontal="left" shrinkToFit="0" vertical="top" wrapText="1"/>
    </xf>
    <xf borderId="81" fillId="0" fontId="41" numFmtId="0" xfId="0" applyAlignment="1" applyBorder="1" applyFont="1">
      <alignment horizontal="left" shrinkToFit="0" vertical="top" wrapText="1"/>
    </xf>
    <xf borderId="81" fillId="3" fontId="41" numFmtId="9" xfId="0" applyAlignment="1" applyBorder="1" applyFont="1" applyNumberFormat="1">
      <alignment horizontal="left" vertical="top"/>
    </xf>
    <xf borderId="81" fillId="3" fontId="41" numFmtId="166" xfId="0" applyAlignment="1" applyBorder="1" applyFont="1" applyNumberFormat="1">
      <alignment vertical="top"/>
    </xf>
    <xf borderId="81" fillId="8" fontId="6" numFmtId="9" xfId="0" applyAlignment="1" applyBorder="1" applyFont="1" applyNumberFormat="1">
      <alignment horizontal="center" shrinkToFit="0" vertical="center" wrapText="1"/>
    </xf>
    <xf borderId="81" fillId="9" fontId="6" numFmtId="9" xfId="0" applyAlignment="1" applyBorder="1" applyFont="1" applyNumberFormat="1">
      <alignment horizontal="center" shrinkToFit="0" vertical="center" wrapText="1"/>
    </xf>
    <xf borderId="81" fillId="10" fontId="44" numFmtId="9" xfId="0" applyAlignment="1" applyBorder="1" applyFont="1" applyNumberFormat="1">
      <alignment horizontal="center" shrinkToFit="0" vertical="center" wrapText="1"/>
    </xf>
    <xf borderId="81" fillId="3" fontId="41" numFmtId="167" xfId="0" applyAlignment="1" applyBorder="1" applyFont="1" applyNumberFormat="1">
      <alignment horizontal="left" vertical="top"/>
    </xf>
    <xf borderId="81" fillId="0" fontId="41" numFmtId="9" xfId="0" applyAlignment="1" applyBorder="1" applyFont="1" applyNumberFormat="1">
      <alignment horizontal="left" vertical="top"/>
    </xf>
    <xf borderId="81" fillId="3" fontId="39" numFmtId="9" xfId="0" applyAlignment="1" applyBorder="1" applyFont="1" applyNumberFormat="1">
      <alignment horizontal="center" vertical="top"/>
    </xf>
    <xf borderId="126" fillId="3" fontId="41" numFmtId="0" xfId="0" applyAlignment="1" applyBorder="1" applyFont="1">
      <alignment horizontal="center" shrinkToFit="0" vertical="center" wrapText="1"/>
    </xf>
    <xf borderId="40" fillId="3" fontId="41" numFmtId="0" xfId="0" applyAlignment="1" applyBorder="1" applyFont="1">
      <alignment shrinkToFit="0" vertical="center" wrapText="1"/>
    </xf>
    <xf borderId="40" fillId="3" fontId="39" numFmtId="0" xfId="0" applyAlignment="1" applyBorder="1" applyFont="1">
      <alignment horizontal="left" shrinkToFit="0" vertical="top" wrapText="1"/>
    </xf>
    <xf borderId="40" fillId="3" fontId="41" numFmtId="0" xfId="0" applyAlignment="1" applyBorder="1" applyFont="1">
      <alignment horizontal="left" shrinkToFit="0" vertical="top" wrapText="1"/>
    </xf>
    <xf borderId="40" fillId="3" fontId="41" numFmtId="9" xfId="0" applyAlignment="1" applyBorder="1" applyFont="1" applyNumberFormat="1">
      <alignment horizontal="center" vertical="top"/>
    </xf>
    <xf borderId="40" fillId="8" fontId="43" numFmtId="9" xfId="0" applyAlignment="1" applyBorder="1" applyFont="1" applyNumberFormat="1">
      <alignment horizontal="left" vertical="top"/>
    </xf>
    <xf borderId="40" fillId="9" fontId="43" numFmtId="9" xfId="0" applyAlignment="1" applyBorder="1" applyFont="1" applyNumberFormat="1">
      <alignment horizontal="left" vertical="top"/>
    </xf>
    <xf borderId="40" fillId="10" fontId="43" numFmtId="9" xfId="0" applyAlignment="1" applyBorder="1" applyFont="1" applyNumberFormat="1">
      <alignment horizontal="left" vertical="top"/>
    </xf>
    <xf borderId="36" fillId="0" fontId="41" numFmtId="167" xfId="0" applyAlignment="1" applyBorder="1" applyFont="1" applyNumberFormat="1">
      <alignment horizontal="left" vertical="top"/>
    </xf>
    <xf borderId="36" fillId="0" fontId="39" numFmtId="9" xfId="0" applyAlignment="1" applyBorder="1" applyFont="1" applyNumberFormat="1">
      <alignment horizontal="center" vertical="center"/>
    </xf>
    <xf borderId="91" fillId="8" fontId="43" numFmtId="9" xfId="0" applyAlignment="1" applyBorder="1" applyFont="1" applyNumberFormat="1">
      <alignment horizontal="center" shrinkToFit="0" vertical="top" wrapText="1"/>
    </xf>
    <xf borderId="35" fillId="9" fontId="41" numFmtId="9" xfId="0" applyAlignment="1" applyBorder="1" applyFont="1" applyNumberFormat="1">
      <alignment horizontal="left" vertical="top"/>
    </xf>
    <xf borderId="99" fillId="3" fontId="41" numFmtId="167" xfId="0" applyAlignment="1" applyBorder="1" applyFont="1" applyNumberFormat="1">
      <alignment horizontal="center" vertical="top"/>
    </xf>
    <xf borderId="115" fillId="0" fontId="41" numFmtId="9" xfId="0" applyAlignment="1" applyBorder="1" applyFont="1" applyNumberFormat="1">
      <alignment horizontal="left" vertical="top"/>
    </xf>
    <xf borderId="115" fillId="3" fontId="39" numFmtId="0" xfId="0" applyAlignment="1" applyBorder="1" applyFont="1">
      <alignment horizontal="left" shrinkToFit="0" wrapText="1"/>
    </xf>
    <xf borderId="31" fillId="0" fontId="41" numFmtId="9" xfId="0" applyAlignment="1" applyBorder="1" applyFont="1" applyNumberFormat="1">
      <alignment horizontal="left" vertical="top"/>
    </xf>
    <xf borderId="119" fillId="8" fontId="43" numFmtId="9" xfId="0" applyAlignment="1" applyBorder="1" applyFont="1" applyNumberFormat="1">
      <alignment horizontal="center" shrinkToFit="0" vertical="top" wrapText="1"/>
    </xf>
    <xf borderId="91" fillId="9" fontId="41" numFmtId="0" xfId="0" applyAlignment="1" applyBorder="1" applyFont="1">
      <alignment horizontal="center" shrinkToFit="0" vertical="center" wrapText="1"/>
    </xf>
    <xf borderId="115" fillId="14" fontId="41" numFmtId="170" xfId="0" applyAlignment="1" applyBorder="1" applyFont="1" applyNumberFormat="1">
      <alignment horizontal="left" vertical="top"/>
    </xf>
    <xf borderId="115" fillId="14" fontId="41" numFmtId="1" xfId="0" applyAlignment="1" applyBorder="1" applyFont="1" applyNumberFormat="1">
      <alignment horizontal="left" vertical="top"/>
    </xf>
    <xf borderId="96" fillId="0" fontId="39" numFmtId="169" xfId="0" applyAlignment="1" applyBorder="1" applyFont="1" applyNumberFormat="1">
      <alignment horizontal="center" vertical="center"/>
    </xf>
    <xf borderId="91" fillId="8" fontId="41" numFmtId="0" xfId="0" applyAlignment="1" applyBorder="1" applyFont="1">
      <alignment horizontal="center" shrinkToFit="0" vertical="center" wrapText="1"/>
    </xf>
    <xf borderId="70" fillId="3" fontId="41" numFmtId="0" xfId="0" applyAlignment="1" applyBorder="1" applyFont="1">
      <alignment horizontal="left" vertical="top"/>
    </xf>
    <xf borderId="35" fillId="14" fontId="41" numFmtId="167" xfId="0" applyAlignment="1" applyBorder="1" applyFont="1" applyNumberFormat="1">
      <alignment horizontal="left" vertical="top"/>
    </xf>
    <xf borderId="51" fillId="0" fontId="39" numFmtId="9" xfId="0" applyAlignment="1" applyBorder="1" applyFont="1" applyNumberFormat="1">
      <alignment horizontal="center" vertical="center"/>
    </xf>
    <xf borderId="123" fillId="14" fontId="41" numFmtId="167" xfId="0" applyAlignment="1" applyBorder="1" applyFont="1" applyNumberFormat="1">
      <alignment horizontal="left" vertical="top"/>
    </xf>
    <xf borderId="81" fillId="3" fontId="42" numFmtId="0" xfId="0" applyAlignment="1" applyBorder="1" applyFont="1">
      <alignment shrinkToFit="0" vertical="center" wrapText="1"/>
    </xf>
    <xf borderId="81" fillId="3" fontId="41" numFmtId="9" xfId="0" applyAlignment="1" applyBorder="1" applyFont="1" applyNumberFormat="1">
      <alignment horizontal="center" vertical="top"/>
    </xf>
    <xf borderId="81" fillId="9" fontId="43" numFmtId="9" xfId="0" applyAlignment="1" applyBorder="1" applyFont="1" applyNumberFormat="1">
      <alignment horizontal="left" vertical="top"/>
    </xf>
    <xf borderId="18" fillId="0" fontId="16" numFmtId="0" xfId="0" applyAlignment="1" applyBorder="1" applyFont="1">
      <alignment horizontal="center" vertical="center"/>
    </xf>
    <xf borderId="69" fillId="0" fontId="16" numFmtId="0" xfId="0" applyAlignment="1" applyBorder="1" applyFont="1">
      <alignment horizontal="center" vertical="center"/>
    </xf>
    <xf borderId="0" fillId="0" fontId="1" numFmtId="0" xfId="0" applyAlignment="1" applyFont="1">
      <alignment shrinkToFit="0" wrapText="1"/>
    </xf>
    <xf borderId="29" fillId="0" fontId="43" numFmtId="0" xfId="0" applyAlignment="1" applyBorder="1" applyFont="1">
      <alignment horizontal="left" shrinkToFit="0" vertical="top" wrapText="1"/>
    </xf>
    <xf borderId="29" fillId="0" fontId="40" numFmtId="0" xfId="0" applyAlignment="1" applyBorder="1" applyFont="1">
      <alignment horizontal="left" shrinkToFit="0" vertical="top" wrapText="1"/>
    </xf>
    <xf borderId="29" fillId="0" fontId="41" numFmtId="0" xfId="0" applyAlignment="1" applyBorder="1" applyFont="1">
      <alignment horizontal="left" shrinkToFit="0" vertical="top" wrapText="1"/>
    </xf>
    <xf borderId="0" fillId="0" fontId="3" numFmtId="9" xfId="0" applyFont="1" applyNumberFormat="1"/>
    <xf borderId="69" fillId="0" fontId="41" numFmtId="0" xfId="0" applyAlignment="1" applyBorder="1" applyFont="1">
      <alignment horizontal="center" shrinkToFit="0" vertical="center" wrapText="1"/>
    </xf>
    <xf borderId="29" fillId="0" fontId="43" numFmtId="9" xfId="0" applyAlignment="1" applyBorder="1" applyFont="1" applyNumberFormat="1">
      <alignment horizontal="center" shrinkToFit="0" vertical="top" wrapText="1"/>
    </xf>
    <xf borderId="29" fillId="0" fontId="41" numFmtId="0" xfId="0" applyAlignment="1" applyBorder="1" applyFont="1">
      <alignment horizontal="center" shrinkToFit="0" vertical="center" wrapText="1"/>
    </xf>
    <xf borderId="35" fillId="8" fontId="41" numFmtId="0" xfId="0" applyAlignment="1" applyBorder="1" applyFont="1">
      <alignment horizontal="center" shrinkToFit="0" vertical="center" wrapText="1"/>
    </xf>
    <xf borderId="35" fillId="0" fontId="41" numFmtId="0" xfId="0" applyAlignment="1" applyBorder="1" applyFont="1">
      <alignment horizontal="center" shrinkToFit="0" vertical="center" wrapText="1"/>
    </xf>
    <xf borderId="35" fillId="0" fontId="43" numFmtId="9" xfId="0" applyAlignment="1" applyBorder="1" applyFont="1" applyNumberFormat="1">
      <alignment horizontal="center" shrinkToFit="0" vertical="top" wrapText="1"/>
    </xf>
    <xf borderId="35" fillId="9" fontId="41" numFmtId="0" xfId="0" applyAlignment="1" applyBorder="1" applyFont="1">
      <alignment horizontal="center" shrinkToFit="0" vertical="center" wrapText="1"/>
    </xf>
    <xf borderId="35" fillId="8" fontId="43" numFmtId="9" xfId="0" applyAlignment="1" applyBorder="1" applyFont="1" applyNumberFormat="1">
      <alignment horizontal="center" shrinkToFit="0" vertical="top" wrapText="1"/>
    </xf>
    <xf borderId="35" fillId="10" fontId="41" numFmtId="0" xfId="0" applyAlignment="1" applyBorder="1" applyFont="1">
      <alignment horizontal="center" shrinkToFit="0" vertical="center" wrapText="1"/>
    </xf>
    <xf borderId="45" fillId="9" fontId="1" numFmtId="0" xfId="0" applyAlignment="1" applyBorder="1" applyFont="1">
      <alignment shrinkToFit="0" vertical="center" wrapText="1"/>
    </xf>
    <xf borderId="18" fillId="0" fontId="45" numFmtId="164" xfId="0" applyAlignment="1" applyBorder="1" applyFont="1" applyNumberFormat="1">
      <alignment horizontal="center" shrinkToFit="0" vertical="top" wrapText="1"/>
    </xf>
    <xf borderId="58" fillId="0" fontId="46" numFmtId="0" xfId="0" applyAlignment="1" applyBorder="1" applyFont="1">
      <alignment horizontal="left" shrinkToFit="0" vertical="top" wrapText="1"/>
    </xf>
    <xf borderId="58" fillId="3" fontId="1" numFmtId="0" xfId="0" applyAlignment="1" applyBorder="1" applyFont="1">
      <alignment horizontal="center" shrinkToFit="0" vertical="center" wrapText="1"/>
    </xf>
    <xf borderId="127" fillId="0" fontId="2" numFmtId="0" xfId="0" applyBorder="1" applyFont="1"/>
    <xf borderId="15" fillId="0" fontId="45" numFmtId="0" xfId="0" applyAlignment="1" applyBorder="1" applyFont="1">
      <alignment horizontal="center" shrinkToFit="0" vertical="center" wrapText="1"/>
    </xf>
    <xf borderId="29" fillId="0" fontId="45" numFmtId="0" xfId="0" applyAlignment="1" applyBorder="1" applyFont="1">
      <alignment horizontal="left" shrinkToFit="0" vertical="top" wrapText="1"/>
    </xf>
    <xf borderId="58" fillId="0" fontId="47" numFmtId="0" xfId="0" applyAlignment="1" applyBorder="1" applyFont="1">
      <alignment horizontal="center" shrinkToFit="0" vertical="center" wrapText="1"/>
    </xf>
    <xf borderId="76" fillId="2" fontId="30" numFmtId="0" xfId="0" applyAlignment="1" applyBorder="1" applyFont="1">
      <alignment shrinkToFit="0" vertical="center" wrapText="1"/>
    </xf>
    <xf borderId="29" fillId="0" fontId="30" numFmtId="0" xfId="0" applyAlignment="1" applyBorder="1" applyFont="1">
      <alignment shrinkToFit="0" vertical="center" wrapText="1"/>
    </xf>
    <xf borderId="35" fillId="0" fontId="30" numFmtId="0" xfId="0" applyAlignment="1" applyBorder="1" applyFont="1">
      <alignment shrinkToFit="0" vertical="center" wrapText="1"/>
    </xf>
    <xf borderId="35" fillId="4" fontId="30" numFmtId="1" xfId="0" applyAlignment="1" applyBorder="1" applyFont="1" applyNumberFormat="1">
      <alignment shrinkToFit="0" vertical="center" wrapText="1"/>
    </xf>
    <xf borderId="50" fillId="0" fontId="32" numFmtId="9" xfId="0" applyAlignment="1" applyBorder="1" applyFont="1" applyNumberFormat="1">
      <alignment horizontal="center" shrinkToFit="0" vertical="center" wrapText="1"/>
    </xf>
    <xf borderId="29" fillId="0" fontId="5" numFmtId="0" xfId="0" applyAlignment="1" applyBorder="1" applyFont="1">
      <alignment shrinkToFit="0" vertical="center" wrapText="1"/>
    </xf>
    <xf borderId="35" fillId="0" fontId="5" numFmtId="0" xfId="0" applyAlignment="1" applyBorder="1" applyFont="1">
      <alignment shrinkToFit="0" vertical="center" wrapText="1"/>
    </xf>
    <xf borderId="35" fillId="0" fontId="30" numFmtId="1" xfId="0" applyAlignment="1" applyBorder="1" applyFont="1" applyNumberFormat="1">
      <alignment shrinkToFit="0" vertical="center" wrapText="1"/>
    </xf>
    <xf borderId="76" fillId="2" fontId="4" numFmtId="0" xfId="0" applyAlignment="1" applyBorder="1" applyFont="1">
      <alignment shrinkToFit="0" vertical="center" wrapText="1"/>
    </xf>
    <xf borderId="49" fillId="0" fontId="1" numFmtId="0" xfId="0" applyAlignment="1" applyBorder="1" applyFont="1">
      <alignment horizontal="left" shrinkToFit="0" vertical="top" wrapText="1"/>
    </xf>
    <xf borderId="58" fillId="3" fontId="11" numFmtId="0" xfId="0" applyAlignment="1" applyBorder="1" applyFont="1">
      <alignment horizontal="left" shrinkToFit="0" vertical="top" wrapText="1"/>
    </xf>
    <xf borderId="29" fillId="3" fontId="48" numFmtId="0" xfId="0" applyAlignment="1" applyBorder="1" applyFont="1">
      <alignment horizontal="center" shrinkToFit="0" vertical="center" wrapText="1"/>
    </xf>
    <xf borderId="29" fillId="0" fontId="36" numFmtId="0" xfId="0" applyAlignment="1" applyBorder="1" applyFont="1">
      <alignment horizontal="center" shrinkToFit="0" vertical="top" wrapText="1"/>
    </xf>
    <xf borderId="29" fillId="3" fontId="49" numFmtId="0" xfId="0" applyAlignment="1" applyBorder="1" applyFont="1">
      <alignment horizontal="center" shrinkToFit="0" vertical="top" wrapText="1"/>
    </xf>
    <xf borderId="35" fillId="0" fontId="36" numFmtId="0" xfId="0" applyAlignment="1" applyBorder="1" applyFont="1">
      <alignment horizontal="center" shrinkToFit="0" vertical="top" wrapText="1"/>
    </xf>
    <xf borderId="35" fillId="3" fontId="49" numFmtId="0" xfId="0" applyAlignment="1" applyBorder="1" applyFont="1">
      <alignment horizontal="center" shrinkToFit="0" vertical="top" wrapText="1"/>
    </xf>
    <xf borderId="49" fillId="11" fontId="14" numFmtId="0" xfId="0" applyAlignment="1" applyBorder="1" applyFont="1">
      <alignment horizontal="left" shrinkToFit="0" vertical="top" wrapText="1"/>
    </xf>
    <xf borderId="58" fillId="0" fontId="36" numFmtId="0" xfId="0" applyAlignment="1" applyBorder="1" applyFont="1">
      <alignment horizontal="left" shrinkToFit="0" vertical="top" wrapText="1"/>
    </xf>
    <xf borderId="31" fillId="0" fontId="36" numFmtId="0" xfId="0" applyAlignment="1" applyBorder="1" applyFont="1">
      <alignment horizontal="left" shrinkToFit="0" vertical="top" wrapText="1"/>
    </xf>
    <xf borderId="21" fillId="12" fontId="4" numFmtId="0" xfId="0" applyAlignment="1" applyBorder="1" applyFont="1">
      <alignment horizontal="left" shrinkToFit="0" vertical="top" wrapText="1"/>
    </xf>
    <xf borderId="21" fillId="12" fontId="4" numFmtId="0" xfId="0" applyAlignment="1" applyBorder="1" applyFont="1">
      <alignment horizontal="left" shrinkToFit="0" wrapText="1"/>
    </xf>
    <xf borderId="81" fillId="12" fontId="4" numFmtId="0" xfId="0" applyAlignment="1" applyBorder="1" applyFont="1">
      <alignment shrinkToFit="0" vertical="top" wrapText="1"/>
    </xf>
    <xf borderId="29" fillId="12" fontId="4" numFmtId="0" xfId="0" applyAlignment="1" applyBorder="1" applyFont="1">
      <alignment horizontal="left" shrinkToFit="0" vertical="top" wrapText="1"/>
    </xf>
    <xf borderId="0" fillId="0" fontId="50" numFmtId="0" xfId="0" applyAlignment="1" applyFont="1">
      <alignment horizontal="center"/>
    </xf>
    <xf borderId="0" fillId="0" fontId="3" numFmtId="0" xfId="0" applyFont="1"/>
    <xf borderId="0" fillId="0" fontId="3" numFmtId="0" xfId="0" applyAlignment="1" applyFont="1">
      <alignment horizontal="center"/>
    </xf>
    <xf borderId="128" fillId="11" fontId="3" numFmtId="0" xfId="0" applyAlignment="1" applyBorder="1" applyFont="1">
      <alignment horizontal="center" vertical="center"/>
    </xf>
    <xf borderId="128" fillId="11" fontId="3" numFmtId="0" xfId="0" applyAlignment="1" applyBorder="1" applyFont="1">
      <alignment horizontal="right" vertical="center"/>
    </xf>
    <xf borderId="45" fillId="11" fontId="3" numFmtId="0" xfId="0" applyBorder="1" applyFont="1"/>
    <xf borderId="129" fillId="0" fontId="2" numFmtId="0" xfId="0" applyBorder="1" applyFont="1"/>
    <xf borderId="45" fillId="11" fontId="51" numFmtId="0" xfId="0" applyBorder="1" applyFont="1"/>
    <xf borderId="130" fillId="3" fontId="52" numFmtId="0" xfId="0" applyAlignment="1" applyBorder="1" applyFont="1">
      <alignment horizontal="center" vertical="center"/>
    </xf>
    <xf borderId="131" fillId="0" fontId="2" numFmtId="0" xfId="0" applyBorder="1" applyFont="1"/>
    <xf borderId="132" fillId="0" fontId="2" numFmtId="0" xfId="0" applyBorder="1" applyFont="1"/>
    <xf borderId="133" fillId="4" fontId="4" numFmtId="0" xfId="0" applyAlignment="1" applyBorder="1" applyFont="1">
      <alignment horizontal="center" shrinkToFit="0" vertical="center" wrapText="1"/>
    </xf>
    <xf borderId="26" fillId="3" fontId="5" numFmtId="0" xfId="0" applyAlignment="1" applyBorder="1" applyFont="1">
      <alignment horizontal="center" vertical="center"/>
    </xf>
    <xf borderId="134" fillId="0" fontId="2" numFmtId="0" xfId="0" applyBorder="1" applyFont="1"/>
    <xf borderId="135" fillId="0" fontId="2" numFmtId="0" xfId="0" applyBorder="1" applyFont="1"/>
    <xf borderId="26" fillId="3" fontId="5" numFmtId="0" xfId="0" applyAlignment="1" applyBorder="1" applyFont="1">
      <alignment horizontal="center" shrinkToFit="0" vertical="center" wrapText="1"/>
    </xf>
    <xf borderId="23" fillId="4" fontId="4" numFmtId="0" xfId="0" applyAlignment="1" applyBorder="1" applyFont="1">
      <alignment horizontal="center" vertical="center"/>
    </xf>
    <xf borderId="23" fillId="3" fontId="5" numFmtId="0" xfId="0" applyAlignment="1" applyBorder="1" applyFont="1">
      <alignment horizontal="center" shrinkToFit="0" vertical="center" wrapText="1"/>
    </xf>
    <xf borderId="0" fillId="0" fontId="1" numFmtId="0" xfId="0" applyAlignment="1" applyFont="1">
      <alignment horizontal="center"/>
    </xf>
    <xf borderId="0" fillId="0" fontId="1"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4" Type="http://schemas.openxmlformats.org/officeDocument/2006/relationships/worksheet" Target="worksheets/sheet10.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cat>
            <c:strRef>
              <c:f>'COM Solic BRIEF'!$A$34:$A$37</c:f>
            </c:strRef>
          </c:cat>
          <c:val>
            <c:numRef>
              <c:f>'COM Solic BRIEF'!$E$34:$E$37</c:f>
              <c:numCache/>
            </c:numRef>
          </c:val>
        </c:ser>
        <c:axId val="1922444276"/>
        <c:axId val="1712166905"/>
      </c:barChart>
      <c:catAx>
        <c:axId val="192244427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1712166905"/>
      </c:catAx>
      <c:valAx>
        <c:axId val="1712166905"/>
        <c:scaling>
          <c:orientation val="minMax"/>
        </c:scaling>
        <c:delete val="0"/>
        <c:axPos val="l"/>
        <c:tickLblPos val="nextTo"/>
        <c:spPr>
          <a:ln>
            <a:noFill/>
          </a:ln>
        </c:spPr>
        <c:crossAx val="1922444276"/>
      </c:valAx>
    </c:plotArea>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tx>
            <c:v>META
</c:v>
          </c:tx>
          <c:spPr>
            <a:solidFill>
              <a:srgbClr val="4F81BD"/>
            </a:solidFill>
            <a:ln cmpd="sng">
              <a:solidFill>
                <a:srgbClr val="000000"/>
              </a:solidFill>
            </a:ln>
          </c:spPr>
          <c:cat>
            <c:strRef>
              <c:f>'COM Quejas pub inf'!$A$34:$A$38</c:f>
            </c:strRef>
          </c:cat>
          <c:val>
            <c:numRef>
              <c:f>'COM Quejas pub inf'!$B$34:$B$38</c:f>
              <c:numCache/>
            </c:numRef>
          </c:val>
        </c:ser>
        <c:ser>
          <c:idx val="1"/>
          <c:order val="1"/>
          <c:tx>
            <c:v>VARIABLE 1</c:v>
          </c:tx>
          <c:spPr>
            <a:solidFill>
              <a:srgbClr val="C0504D"/>
            </a:solidFill>
            <a:ln cmpd="sng">
              <a:solidFill>
                <a:srgbClr val="000000"/>
              </a:solidFill>
            </a:ln>
          </c:spPr>
          <c:cat>
            <c:strRef>
              <c:f>'COM Quejas pub inf'!$A$34:$A$38</c:f>
            </c:strRef>
          </c:cat>
          <c:val>
            <c:numRef>
              <c:f>'COM Quejas pub inf'!$C$34:$C$38</c:f>
              <c:numCache/>
            </c:numRef>
          </c:val>
        </c:ser>
        <c:ser>
          <c:idx val="2"/>
          <c:order val="2"/>
          <c:tx>
            <c:v>VARIABLE 2</c:v>
          </c:tx>
          <c:spPr>
            <a:solidFill>
              <a:srgbClr val="9BBB59"/>
            </a:solidFill>
            <a:ln cmpd="sng">
              <a:solidFill>
                <a:srgbClr val="000000"/>
              </a:solidFill>
            </a:ln>
          </c:spPr>
          <c:cat>
            <c:strRef>
              <c:f>'COM Quejas pub inf'!$A$34:$A$38</c:f>
            </c:strRef>
          </c:cat>
          <c:val>
            <c:numRef>
              <c:f>'COM Quejas pub inf'!$D$34:$D$38</c:f>
              <c:numCache/>
            </c:numRef>
          </c:val>
        </c:ser>
        <c:axId val="133452547"/>
        <c:axId val="1566843738"/>
      </c:barChart>
      <c:catAx>
        <c:axId val="13345254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566843738"/>
      </c:catAx>
      <c:valAx>
        <c:axId val="156684373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p>
        </c:txPr>
        <c:crossAx val="133452547"/>
      </c:valAx>
    </c:plotArea>
    <c:legend>
      <c:legendPos val="r"/>
      <c:overlay val="0"/>
      <c:txPr>
        <a:bodyPr/>
        <a:lstStyle/>
        <a:p>
          <a:pPr lvl="0">
            <a:defRPr b="0" i="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57150</xdr:colOff>
      <xdr:row>33</xdr:row>
      <xdr:rowOff>161925</xdr:rowOff>
    </xdr:from>
    <xdr:ext cx="5905500" cy="2133600"/>
    <xdr:graphicFrame>
      <xdr:nvGraphicFramePr>
        <xdr:cNvPr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16</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3" name="Shape 3"/>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4726875" y="3760950"/>
              <a:ext cx="1238250" cy="38100"/>
              <a:chOff x="4726875" y="3760950"/>
              <a:chExt cx="1238250" cy="38100"/>
            </a:xfrm>
          </xdr:grpSpPr>
          <xdr:sp>
            <xdr:nvSpPr>
              <xdr:cNvPr id="6" name="Shape 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 name="Shape 7"/>
              <xdr:cNvGrpSpPr/>
            </xdr:nvGrpSpPr>
            <xdr:grpSpPr>
              <a:xfrm>
                <a:off x="4726875" y="3760950"/>
                <a:ext cx="1238250" cy="38100"/>
                <a:chOff x="4726875" y="3760950"/>
                <a:chExt cx="1238250" cy="38100"/>
              </a:xfrm>
            </xdr:grpSpPr>
            <xdr:sp>
              <xdr:nvSpPr>
                <xdr:cNvPr id="8" name="Shape 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 name="Shape 9"/>
                <xdr:cNvGrpSpPr/>
              </xdr:nvGrpSpPr>
              <xdr:grpSpPr>
                <a:xfrm>
                  <a:off x="4726875" y="3760950"/>
                  <a:ext cx="1238250" cy="38100"/>
                  <a:chOff x="4726875" y="3770475"/>
                  <a:chExt cx="1238250" cy="19050"/>
                </a:xfrm>
              </xdr:grpSpPr>
              <xdr:sp>
                <xdr:nvSpPr>
                  <xdr:cNvPr id="10" name="Shape 10"/>
                  <xdr:cNvSpPr/>
                </xdr:nvSpPr>
                <xdr:spPr>
                  <a:xfrm>
                    <a:off x="4726875" y="3770475"/>
                    <a:ext cx="1238250" cy="19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 name="Shape 11"/>
                  <xdr:cNvCxnSpPr/>
                </xdr:nvCxnSpPr>
                <xdr:spPr>
                  <a:xfrm>
                    <a:off x="4726875" y="3770475"/>
                    <a:ext cx="1238250" cy="19050"/>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16</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12" name="Shape 12"/>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 name="Shape 13"/>
            <xdr:cNvGrpSpPr/>
          </xdr:nvGrpSpPr>
          <xdr:grpSpPr>
            <a:xfrm>
              <a:off x="5331713" y="3632363"/>
              <a:ext cx="28575" cy="295275"/>
              <a:chOff x="5331713" y="3632363"/>
              <a:chExt cx="28575" cy="295275"/>
            </a:xfrm>
          </xdr:grpSpPr>
          <xdr:sp>
            <xdr:nvSpPr>
              <xdr:cNvPr id="14" name="Shape 1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5" name="Shape 15"/>
              <xdr:cNvGrpSpPr/>
            </xdr:nvGrpSpPr>
            <xdr:grpSpPr>
              <a:xfrm>
                <a:off x="5331713" y="3632363"/>
                <a:ext cx="28575" cy="295275"/>
                <a:chOff x="5331713" y="3632363"/>
                <a:chExt cx="28575" cy="295275"/>
              </a:xfrm>
            </xdr:grpSpPr>
            <xdr:sp>
              <xdr:nvSpPr>
                <xdr:cNvPr id="16" name="Shape 1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7" name="Shape 17"/>
                <xdr:cNvGrpSpPr/>
              </xdr:nvGrpSpPr>
              <xdr:grpSpPr>
                <a:xfrm>
                  <a:off x="5331713" y="3632363"/>
                  <a:ext cx="28575" cy="295275"/>
                  <a:chOff x="5312662" y="3632363"/>
                  <a:chExt cx="66675" cy="295275"/>
                </a:xfrm>
              </xdr:grpSpPr>
              <xdr:sp>
                <xdr:nvSpPr>
                  <xdr:cNvPr id="18" name="Shape 18"/>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9" name="Shape 19"/>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20" name="Shape 20"/>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 name="Shape 21"/>
            <xdr:cNvGrpSpPr/>
          </xdr:nvGrpSpPr>
          <xdr:grpSpPr>
            <a:xfrm>
              <a:off x="4726875" y="3760950"/>
              <a:ext cx="1238250" cy="38100"/>
              <a:chOff x="4726875" y="3760950"/>
              <a:chExt cx="1238250" cy="38100"/>
            </a:xfrm>
          </xdr:grpSpPr>
          <xdr:sp>
            <xdr:nvSpPr>
              <xdr:cNvPr id="22" name="Shape 2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3" name="Shape 23"/>
              <xdr:cNvGrpSpPr/>
            </xdr:nvGrpSpPr>
            <xdr:grpSpPr>
              <a:xfrm>
                <a:off x="4726875" y="3760950"/>
                <a:ext cx="1238250" cy="38100"/>
                <a:chOff x="4726875" y="3760950"/>
                <a:chExt cx="1238250" cy="38100"/>
              </a:xfrm>
            </xdr:grpSpPr>
            <xdr:sp>
              <xdr:nvSpPr>
                <xdr:cNvPr id="24" name="Shape 2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5" name="Shape 25"/>
                <xdr:cNvGrpSpPr/>
              </xdr:nvGrpSpPr>
              <xdr:grpSpPr>
                <a:xfrm>
                  <a:off x="4726875" y="3760950"/>
                  <a:ext cx="1238250" cy="38100"/>
                  <a:chOff x="4726875" y="3770475"/>
                  <a:chExt cx="1238250" cy="19050"/>
                </a:xfrm>
              </xdr:grpSpPr>
              <xdr:sp>
                <xdr:nvSpPr>
                  <xdr:cNvPr id="26" name="Shape 26"/>
                  <xdr:cNvSpPr/>
                </xdr:nvSpPr>
                <xdr:spPr>
                  <a:xfrm>
                    <a:off x="4726875" y="3770475"/>
                    <a:ext cx="1238250" cy="19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7" name="Shape 27"/>
                  <xdr:cNvCxnSpPr/>
                </xdr:nvCxnSpPr>
                <xdr:spPr>
                  <a:xfrm>
                    <a:off x="4726875" y="3770475"/>
                    <a:ext cx="1238250" cy="19050"/>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28" name="Shape 28"/>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9" name="Shape 29"/>
            <xdr:cNvGrpSpPr/>
          </xdr:nvGrpSpPr>
          <xdr:grpSpPr>
            <a:xfrm>
              <a:off x="5331713" y="3632363"/>
              <a:ext cx="28575" cy="295275"/>
              <a:chOff x="5331713" y="3632363"/>
              <a:chExt cx="28575" cy="295275"/>
            </a:xfrm>
          </xdr:grpSpPr>
          <xdr:sp>
            <xdr:nvSpPr>
              <xdr:cNvPr id="30" name="Shape 3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1" name="Shape 31"/>
              <xdr:cNvGrpSpPr/>
            </xdr:nvGrpSpPr>
            <xdr:grpSpPr>
              <a:xfrm>
                <a:off x="5331713" y="3632363"/>
                <a:ext cx="28575" cy="295275"/>
                <a:chOff x="5331713" y="3632363"/>
                <a:chExt cx="28575" cy="295275"/>
              </a:xfrm>
            </xdr:grpSpPr>
            <xdr:sp>
              <xdr:nvSpPr>
                <xdr:cNvPr id="32" name="Shape 3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3" name="Shape 33"/>
                <xdr:cNvGrpSpPr/>
              </xdr:nvGrpSpPr>
              <xdr:grpSpPr>
                <a:xfrm>
                  <a:off x="5331713" y="3632363"/>
                  <a:ext cx="28575" cy="295275"/>
                  <a:chOff x="5312662" y="3632363"/>
                  <a:chExt cx="66675" cy="295275"/>
                </a:xfrm>
              </xdr:grpSpPr>
              <xdr:sp>
                <xdr:nvSpPr>
                  <xdr:cNvPr id="34" name="Shape 34"/>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35" name="Shape 35"/>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2792075" cy="9239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247650</xdr:colOff>
      <xdr:row>0</xdr:row>
      <xdr:rowOff>123825</xdr:rowOff>
    </xdr:from>
    <xdr:ext cx="2324100" cy="723900"/>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333375</xdr:colOff>
      <xdr:row>33</xdr:row>
      <xdr:rowOff>57150</xdr:rowOff>
    </xdr:from>
    <xdr:ext cx="4524375" cy="2800350"/>
    <xdr:graphicFrame>
      <xdr:nvGraphicFramePr>
        <xdr:cNvPr id="2" name="Chart 2" title="Gráfico"/>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16</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36" name="Shape 36"/>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7" name="Shape 37"/>
            <xdr:cNvGrpSpPr/>
          </xdr:nvGrpSpPr>
          <xdr:grpSpPr>
            <a:xfrm>
              <a:off x="4726875" y="3760950"/>
              <a:ext cx="1238250" cy="38100"/>
              <a:chOff x="4726875" y="3760950"/>
              <a:chExt cx="1238250" cy="38100"/>
            </a:xfrm>
          </xdr:grpSpPr>
          <xdr:sp>
            <xdr:nvSpPr>
              <xdr:cNvPr id="38" name="Shape 38"/>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39" name="Shape 39"/>
              <xdr:cNvGrpSpPr/>
            </xdr:nvGrpSpPr>
            <xdr:grpSpPr>
              <a:xfrm>
                <a:off x="4726875" y="3760950"/>
                <a:ext cx="1238250" cy="38100"/>
                <a:chOff x="4726875" y="3760950"/>
                <a:chExt cx="1238250" cy="38100"/>
              </a:xfrm>
            </xdr:grpSpPr>
            <xdr:sp>
              <xdr:nvSpPr>
                <xdr:cNvPr id="40" name="Shape 40"/>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1" name="Shape 41"/>
                <xdr:cNvGrpSpPr/>
              </xdr:nvGrpSpPr>
              <xdr:grpSpPr>
                <a:xfrm>
                  <a:off x="4726875" y="3760950"/>
                  <a:ext cx="1238250" cy="38100"/>
                  <a:chOff x="4726875" y="3770475"/>
                  <a:chExt cx="1238250" cy="19050"/>
                </a:xfrm>
              </xdr:grpSpPr>
              <xdr:sp>
                <xdr:nvSpPr>
                  <xdr:cNvPr id="42" name="Shape 42"/>
                  <xdr:cNvSpPr/>
                </xdr:nvSpPr>
                <xdr:spPr>
                  <a:xfrm>
                    <a:off x="4726875" y="3770475"/>
                    <a:ext cx="1238250" cy="19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43" name="Shape 43"/>
                  <xdr:cNvCxnSpPr/>
                </xdr:nvCxnSpPr>
                <xdr:spPr>
                  <a:xfrm>
                    <a:off x="4726875" y="3770475"/>
                    <a:ext cx="1238250" cy="19050"/>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16</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44" name="Shape 44"/>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5" name="Shape 45"/>
            <xdr:cNvGrpSpPr/>
          </xdr:nvGrpSpPr>
          <xdr:grpSpPr>
            <a:xfrm>
              <a:off x="5331713" y="3632363"/>
              <a:ext cx="28575" cy="295275"/>
              <a:chOff x="5331713" y="3632363"/>
              <a:chExt cx="28575" cy="295275"/>
            </a:xfrm>
          </xdr:grpSpPr>
          <xdr:sp>
            <xdr:nvSpPr>
              <xdr:cNvPr id="46" name="Shape 46"/>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7" name="Shape 47"/>
              <xdr:cNvGrpSpPr/>
            </xdr:nvGrpSpPr>
            <xdr:grpSpPr>
              <a:xfrm>
                <a:off x="5331713" y="3632363"/>
                <a:ext cx="28575" cy="295275"/>
                <a:chOff x="5331713" y="3632363"/>
                <a:chExt cx="28575" cy="295275"/>
              </a:xfrm>
            </xdr:grpSpPr>
            <xdr:sp>
              <xdr:nvSpPr>
                <xdr:cNvPr id="48" name="Shape 48"/>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49" name="Shape 49"/>
                <xdr:cNvGrpSpPr/>
              </xdr:nvGrpSpPr>
              <xdr:grpSpPr>
                <a:xfrm>
                  <a:off x="5331713" y="3632363"/>
                  <a:ext cx="28575" cy="295275"/>
                  <a:chOff x="5312662" y="3632363"/>
                  <a:chExt cx="66675" cy="295275"/>
                </a:xfrm>
              </xdr:grpSpPr>
              <xdr:sp>
                <xdr:nvSpPr>
                  <xdr:cNvPr id="50" name="Shape 50"/>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1" name="Shape 51"/>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52" name="Shape 52"/>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3" name="Shape 53"/>
            <xdr:cNvGrpSpPr/>
          </xdr:nvGrpSpPr>
          <xdr:grpSpPr>
            <a:xfrm>
              <a:off x="4726875" y="3760950"/>
              <a:ext cx="1238250" cy="38100"/>
              <a:chOff x="4726875" y="3760950"/>
              <a:chExt cx="1238250" cy="38100"/>
            </a:xfrm>
          </xdr:grpSpPr>
          <xdr:sp>
            <xdr:nvSpPr>
              <xdr:cNvPr id="54" name="Shape 5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5" name="Shape 55"/>
              <xdr:cNvGrpSpPr/>
            </xdr:nvGrpSpPr>
            <xdr:grpSpPr>
              <a:xfrm>
                <a:off x="4726875" y="3760950"/>
                <a:ext cx="1238250" cy="38100"/>
                <a:chOff x="4726875" y="3760950"/>
                <a:chExt cx="1238250" cy="38100"/>
              </a:xfrm>
            </xdr:grpSpPr>
            <xdr:sp>
              <xdr:nvSpPr>
                <xdr:cNvPr id="56" name="Shape 56"/>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57" name="Shape 57"/>
                <xdr:cNvGrpSpPr/>
              </xdr:nvGrpSpPr>
              <xdr:grpSpPr>
                <a:xfrm>
                  <a:off x="4726875" y="3760950"/>
                  <a:ext cx="1238250" cy="38100"/>
                  <a:chOff x="4726875" y="3770475"/>
                  <a:chExt cx="1238250" cy="19050"/>
                </a:xfrm>
              </xdr:grpSpPr>
              <xdr:sp>
                <xdr:nvSpPr>
                  <xdr:cNvPr id="58" name="Shape 58"/>
                  <xdr:cNvSpPr/>
                </xdr:nvSpPr>
                <xdr:spPr>
                  <a:xfrm>
                    <a:off x="4726875" y="3770475"/>
                    <a:ext cx="1238250" cy="190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9" name="Shape 59"/>
                  <xdr:cNvCxnSpPr/>
                </xdr:nvCxnSpPr>
                <xdr:spPr>
                  <a:xfrm>
                    <a:off x="4726875" y="3770475"/>
                    <a:ext cx="1238250" cy="19050"/>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60" name="Shape 60"/>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1" name="Shape 61"/>
            <xdr:cNvGrpSpPr/>
          </xdr:nvGrpSpPr>
          <xdr:grpSpPr>
            <a:xfrm>
              <a:off x="5331713" y="3632363"/>
              <a:ext cx="28575" cy="295275"/>
              <a:chOff x="5331713" y="3632363"/>
              <a:chExt cx="28575" cy="295275"/>
            </a:xfrm>
          </xdr:grpSpPr>
          <xdr:sp>
            <xdr:nvSpPr>
              <xdr:cNvPr id="62" name="Shape 6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3" name="Shape 63"/>
              <xdr:cNvGrpSpPr/>
            </xdr:nvGrpSpPr>
            <xdr:grpSpPr>
              <a:xfrm>
                <a:off x="5331713" y="3632363"/>
                <a:ext cx="28575" cy="295275"/>
                <a:chOff x="5331713" y="3632363"/>
                <a:chExt cx="28575" cy="295275"/>
              </a:xfrm>
            </xdr:grpSpPr>
            <xdr:sp>
              <xdr:nvSpPr>
                <xdr:cNvPr id="64" name="Shape 6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65" name="Shape 65"/>
                <xdr:cNvGrpSpPr/>
              </xdr:nvGrpSpPr>
              <xdr:grpSpPr>
                <a:xfrm>
                  <a:off x="5331713" y="3632363"/>
                  <a:ext cx="28575" cy="295275"/>
                  <a:chOff x="5312662" y="3632363"/>
                  <a:chExt cx="66675" cy="295275"/>
                </a:xfrm>
              </xdr:grpSpPr>
              <xdr:sp>
                <xdr:nvSpPr>
                  <xdr:cNvPr id="66" name="Shape 66"/>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67" name="Shape 67"/>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3087350" cy="9239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68" name="Shape 68"/>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69" name="Shape 69"/>
            <xdr:cNvGrpSpPr/>
          </xdr:nvGrpSpPr>
          <xdr:grpSpPr>
            <a:xfrm>
              <a:off x="4126800" y="3760950"/>
              <a:ext cx="2438400" cy="38100"/>
              <a:chOff x="4126800" y="3760950"/>
              <a:chExt cx="2438400" cy="38100"/>
            </a:xfrm>
          </xdr:grpSpPr>
          <xdr:sp>
            <xdr:nvSpPr>
              <xdr:cNvPr id="70" name="Shape 7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1" name="Shape 71"/>
              <xdr:cNvGrpSpPr/>
            </xdr:nvGrpSpPr>
            <xdr:grpSpPr>
              <a:xfrm>
                <a:off x="4126800" y="3760950"/>
                <a:ext cx="2438400" cy="38100"/>
                <a:chOff x="4126800" y="3760950"/>
                <a:chExt cx="2438400" cy="38100"/>
              </a:xfrm>
            </xdr:grpSpPr>
            <xdr:sp>
              <xdr:nvSpPr>
                <xdr:cNvPr id="72" name="Shape 72"/>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3" name="Shape 73"/>
                <xdr:cNvGrpSpPr/>
              </xdr:nvGrpSpPr>
              <xdr:grpSpPr>
                <a:xfrm>
                  <a:off x="4126800" y="3760950"/>
                  <a:ext cx="2438400" cy="38100"/>
                  <a:chOff x="4126800" y="3775238"/>
                  <a:chExt cx="2438400" cy="9525"/>
                </a:xfrm>
              </xdr:grpSpPr>
              <xdr:sp>
                <xdr:nvSpPr>
                  <xdr:cNvPr id="74" name="Shape 74"/>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75" name="Shape 75"/>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76" name="Shape 76"/>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77" name="Shape 77"/>
            <xdr:cNvGrpSpPr/>
          </xdr:nvGrpSpPr>
          <xdr:grpSpPr>
            <a:xfrm>
              <a:off x="4126800" y="3760950"/>
              <a:ext cx="2438400" cy="38100"/>
              <a:chOff x="4126800" y="3760950"/>
              <a:chExt cx="2438400" cy="38100"/>
            </a:xfrm>
          </xdr:grpSpPr>
          <xdr:sp>
            <xdr:nvSpPr>
              <xdr:cNvPr id="78" name="Shape 7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9" name="Shape 79"/>
              <xdr:cNvGrpSpPr/>
            </xdr:nvGrpSpPr>
            <xdr:grpSpPr>
              <a:xfrm>
                <a:off x="4126800" y="3760950"/>
                <a:ext cx="2438400" cy="38100"/>
                <a:chOff x="4126800" y="3760950"/>
                <a:chExt cx="2438400" cy="38100"/>
              </a:xfrm>
            </xdr:grpSpPr>
            <xdr:sp>
              <xdr:nvSpPr>
                <xdr:cNvPr id="80" name="Shape 80"/>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1" name="Shape 81"/>
                <xdr:cNvGrpSpPr/>
              </xdr:nvGrpSpPr>
              <xdr:grpSpPr>
                <a:xfrm>
                  <a:off x="4126800" y="3760950"/>
                  <a:ext cx="2438400" cy="38100"/>
                  <a:chOff x="4126800" y="3775238"/>
                  <a:chExt cx="2438400" cy="9525"/>
                </a:xfrm>
              </xdr:grpSpPr>
              <xdr:sp>
                <xdr:nvSpPr>
                  <xdr:cNvPr id="82" name="Shape 82"/>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83" name="Shape 83"/>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7049750" cy="10763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84" name="Shape 84"/>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5" name="Shape 85"/>
            <xdr:cNvGrpSpPr/>
          </xdr:nvGrpSpPr>
          <xdr:grpSpPr>
            <a:xfrm>
              <a:off x="4126800" y="3760950"/>
              <a:ext cx="2438400" cy="38100"/>
              <a:chOff x="4126800" y="3760950"/>
              <a:chExt cx="2438400" cy="38100"/>
            </a:xfrm>
          </xdr:grpSpPr>
          <xdr:sp>
            <xdr:nvSpPr>
              <xdr:cNvPr id="86" name="Shape 8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7" name="Shape 87"/>
              <xdr:cNvGrpSpPr/>
            </xdr:nvGrpSpPr>
            <xdr:grpSpPr>
              <a:xfrm>
                <a:off x="4126800" y="3760950"/>
                <a:ext cx="2438400" cy="38100"/>
                <a:chOff x="4126800" y="3760950"/>
                <a:chExt cx="2438400" cy="38100"/>
              </a:xfrm>
            </xdr:grpSpPr>
            <xdr:sp>
              <xdr:nvSpPr>
                <xdr:cNvPr id="88" name="Shape 88"/>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89" name="Shape 89"/>
                <xdr:cNvGrpSpPr/>
              </xdr:nvGrpSpPr>
              <xdr:grpSpPr>
                <a:xfrm>
                  <a:off x="4126800" y="3760950"/>
                  <a:ext cx="2438400" cy="38100"/>
                  <a:chOff x="4126800" y="3775238"/>
                  <a:chExt cx="2438400" cy="9525"/>
                </a:xfrm>
              </xdr:grpSpPr>
              <xdr:sp>
                <xdr:nvSpPr>
                  <xdr:cNvPr id="90" name="Shape 90"/>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1" name="Shape 91"/>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19</xdr:col>
      <xdr:colOff>1085850</xdr:colOff>
      <xdr:row>17</xdr:row>
      <xdr:rowOff>142875</xdr:rowOff>
    </xdr:from>
    <xdr:ext cx="2438400" cy="38100"/>
    <xdr:grpSp>
      <xdr:nvGrpSpPr>
        <xdr:cNvPr id="2" name="Shape 2"/>
        <xdr:cNvGrpSpPr/>
      </xdr:nvGrpSpPr>
      <xdr:grpSpPr>
        <a:xfrm>
          <a:off x="4126800" y="3760950"/>
          <a:ext cx="2438400" cy="38100"/>
          <a:chOff x="4126800" y="3760950"/>
          <a:chExt cx="2438400" cy="38100"/>
        </a:xfrm>
      </xdr:grpSpPr>
      <xdr:grpSp>
        <xdr:nvGrpSpPr>
          <xdr:cNvPr id="92" name="Shape 92"/>
          <xdr:cNvGrpSpPr/>
        </xdr:nvGrpSpPr>
        <xdr:grpSpPr>
          <a:xfrm>
            <a:off x="4126800" y="3760950"/>
            <a:ext cx="2438400" cy="38100"/>
            <a:chOff x="4126800" y="3760950"/>
            <a:chExt cx="2438400" cy="38100"/>
          </a:xfrm>
        </xdr:grpSpPr>
        <xdr:sp>
          <xdr:nvSpPr>
            <xdr:cNvPr id="4" name="Shape 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93" name="Shape 93"/>
            <xdr:cNvGrpSpPr/>
          </xdr:nvGrpSpPr>
          <xdr:grpSpPr>
            <a:xfrm>
              <a:off x="4126800" y="3760950"/>
              <a:ext cx="2438400" cy="38100"/>
              <a:chOff x="4126800" y="3760950"/>
              <a:chExt cx="2438400" cy="38100"/>
            </a:xfrm>
          </xdr:grpSpPr>
          <xdr:sp>
            <xdr:nvSpPr>
              <xdr:cNvPr id="94" name="Shape 94"/>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5" name="Shape 95"/>
              <xdr:cNvGrpSpPr/>
            </xdr:nvGrpSpPr>
            <xdr:grpSpPr>
              <a:xfrm>
                <a:off x="4126800" y="3760950"/>
                <a:ext cx="2438400" cy="38100"/>
                <a:chOff x="4126800" y="3760950"/>
                <a:chExt cx="2438400" cy="38100"/>
              </a:xfrm>
            </xdr:grpSpPr>
            <xdr:sp>
              <xdr:nvSpPr>
                <xdr:cNvPr id="96" name="Shape 96"/>
                <xdr:cNvSpPr/>
              </xdr:nvSpPr>
              <xdr:spPr>
                <a:xfrm>
                  <a:off x="4126800" y="3760950"/>
                  <a:ext cx="243840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7" name="Shape 97"/>
                <xdr:cNvGrpSpPr/>
              </xdr:nvGrpSpPr>
              <xdr:grpSpPr>
                <a:xfrm>
                  <a:off x="4126800" y="3760950"/>
                  <a:ext cx="2438400" cy="38100"/>
                  <a:chOff x="4126800" y="3775238"/>
                  <a:chExt cx="2438400" cy="9525"/>
                </a:xfrm>
              </xdr:grpSpPr>
              <xdr:sp>
                <xdr:nvSpPr>
                  <xdr:cNvPr id="98" name="Shape 98"/>
                  <xdr:cNvSpPr/>
                </xdr:nvSpPr>
                <xdr:spPr>
                  <a:xfrm>
                    <a:off x="4126800" y="3775238"/>
                    <a:ext cx="243840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99" name="Shape 99"/>
                  <xdr:cNvCxnSpPr/>
                </xdr:nvCxnSpPr>
                <xdr:spPr>
                  <a:xfrm>
                    <a:off x="4126800" y="3775238"/>
                    <a:ext cx="243840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9002375" cy="101917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0</xdr:row>
      <xdr:rowOff>0</xdr:rowOff>
    </xdr:from>
    <xdr:ext cx="19392900" cy="101917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523875</xdr:colOff>
      <xdr:row>0</xdr:row>
      <xdr:rowOff>123825</xdr:rowOff>
    </xdr:from>
    <xdr:ext cx="1695450" cy="9048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17</xdr:col>
      <xdr:colOff>1085850</xdr:colOff>
      <xdr:row>17</xdr:row>
      <xdr:rowOff>142875</xdr:rowOff>
    </xdr:from>
    <xdr:ext cx="1238250" cy="38100"/>
    <xdr:grpSp>
      <xdr:nvGrpSpPr>
        <xdr:cNvPr id="2" name="Shape 2"/>
        <xdr:cNvGrpSpPr/>
      </xdr:nvGrpSpPr>
      <xdr:grpSpPr>
        <a:xfrm>
          <a:off x="4726875" y="3760950"/>
          <a:ext cx="1238250" cy="38100"/>
          <a:chOff x="4726875" y="3760950"/>
          <a:chExt cx="1238250" cy="38100"/>
        </a:xfrm>
      </xdr:grpSpPr>
      <xdr:grpSp>
        <xdr:nvGrpSpPr>
          <xdr:cNvPr id="100" name="Shape 100"/>
          <xdr:cNvGrpSpPr/>
        </xdr:nvGrpSpPr>
        <xdr:grpSpPr>
          <a:xfrm>
            <a:off x="4726875" y="3760950"/>
            <a:ext cx="1238250" cy="38100"/>
            <a:chOff x="4726875" y="3760950"/>
            <a:chExt cx="1238250" cy="38100"/>
          </a:xfrm>
        </xdr:grpSpPr>
        <xdr:sp>
          <xdr:nvSpPr>
            <xdr:cNvPr id="4" name="Shape 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1" name="Shape 101"/>
            <xdr:cNvGrpSpPr/>
          </xdr:nvGrpSpPr>
          <xdr:grpSpPr>
            <a:xfrm>
              <a:off x="4726875" y="3760950"/>
              <a:ext cx="1238250" cy="38100"/>
              <a:chOff x="4726875" y="3760950"/>
              <a:chExt cx="1238250" cy="38100"/>
            </a:xfrm>
          </xdr:grpSpPr>
          <xdr:sp>
            <xdr:nvSpPr>
              <xdr:cNvPr id="102" name="Shape 102"/>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3" name="Shape 103"/>
              <xdr:cNvGrpSpPr/>
            </xdr:nvGrpSpPr>
            <xdr:grpSpPr>
              <a:xfrm>
                <a:off x="4726875" y="3760950"/>
                <a:ext cx="1238250" cy="38100"/>
                <a:chOff x="4726875" y="3760950"/>
                <a:chExt cx="1238250" cy="38100"/>
              </a:xfrm>
            </xdr:grpSpPr>
            <xdr:sp>
              <xdr:nvSpPr>
                <xdr:cNvPr id="104" name="Shape 104"/>
                <xdr:cNvSpPr/>
              </xdr:nvSpPr>
              <xdr:spPr>
                <a:xfrm>
                  <a:off x="4726875" y="3760950"/>
                  <a:ext cx="1238250" cy="38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05" name="Shape 105"/>
                <xdr:cNvGrpSpPr/>
              </xdr:nvGrpSpPr>
              <xdr:grpSpPr>
                <a:xfrm>
                  <a:off x="4726875" y="3760950"/>
                  <a:ext cx="1238250" cy="38100"/>
                  <a:chOff x="4726875" y="3775238"/>
                  <a:chExt cx="1238250" cy="9525"/>
                </a:xfrm>
              </xdr:grpSpPr>
              <xdr:sp>
                <xdr:nvSpPr>
                  <xdr:cNvPr id="106" name="Shape 106"/>
                  <xdr:cNvSpPr/>
                </xdr:nvSpPr>
                <xdr:spPr>
                  <a:xfrm>
                    <a:off x="4726875" y="3775238"/>
                    <a:ext cx="1238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07" name="Shape 107"/>
                  <xdr:cNvCxnSpPr/>
                </xdr:nvCxnSpPr>
                <xdr:spPr>
                  <a:xfrm>
                    <a:off x="4726875" y="3775238"/>
                    <a:ext cx="1238250" cy="952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17</xdr:col>
      <xdr:colOff>781050</xdr:colOff>
      <xdr:row>11</xdr:row>
      <xdr:rowOff>76200</xdr:rowOff>
    </xdr:from>
    <xdr:ext cx="28575" cy="295275"/>
    <xdr:grpSp>
      <xdr:nvGrpSpPr>
        <xdr:cNvPr id="2" name="Shape 2"/>
        <xdr:cNvGrpSpPr/>
      </xdr:nvGrpSpPr>
      <xdr:grpSpPr>
        <a:xfrm>
          <a:off x="5331713" y="3632363"/>
          <a:ext cx="28575" cy="295275"/>
          <a:chOff x="5331713" y="3632363"/>
          <a:chExt cx="28575" cy="295275"/>
        </a:xfrm>
      </xdr:grpSpPr>
      <xdr:grpSp>
        <xdr:nvGrpSpPr>
          <xdr:cNvPr id="108" name="Shape 108"/>
          <xdr:cNvGrpSpPr/>
        </xdr:nvGrpSpPr>
        <xdr:grpSpPr>
          <a:xfrm>
            <a:off x="5331713" y="3632363"/>
            <a:ext cx="28575" cy="295275"/>
            <a:chOff x="5331713" y="3632363"/>
            <a:chExt cx="28575" cy="295275"/>
          </a:xfrm>
        </xdr:grpSpPr>
        <xdr:sp>
          <xdr:nvSpPr>
            <xdr:cNvPr id="4" name="Shape 4"/>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09" name="Shape 109"/>
            <xdr:cNvGrpSpPr/>
          </xdr:nvGrpSpPr>
          <xdr:grpSpPr>
            <a:xfrm>
              <a:off x="5331713" y="3632363"/>
              <a:ext cx="28575" cy="295275"/>
              <a:chOff x="5331713" y="3632363"/>
              <a:chExt cx="28575" cy="295275"/>
            </a:xfrm>
          </xdr:grpSpPr>
          <xdr:sp>
            <xdr:nvSpPr>
              <xdr:cNvPr id="110" name="Shape 110"/>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1" name="Shape 111"/>
              <xdr:cNvGrpSpPr/>
            </xdr:nvGrpSpPr>
            <xdr:grpSpPr>
              <a:xfrm>
                <a:off x="5331713" y="3632363"/>
                <a:ext cx="28575" cy="295275"/>
                <a:chOff x="5331713" y="3632363"/>
                <a:chExt cx="28575" cy="295275"/>
              </a:xfrm>
            </xdr:grpSpPr>
            <xdr:sp>
              <xdr:nvSpPr>
                <xdr:cNvPr id="112" name="Shape 112"/>
                <xdr:cNvSpPr/>
              </xdr:nvSpPr>
              <xdr:spPr>
                <a:xfrm>
                  <a:off x="5331713" y="3632363"/>
                  <a:ext cx="285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13" name="Shape 113"/>
                <xdr:cNvGrpSpPr/>
              </xdr:nvGrpSpPr>
              <xdr:grpSpPr>
                <a:xfrm>
                  <a:off x="5331713" y="3632363"/>
                  <a:ext cx="28575" cy="295275"/>
                  <a:chOff x="5312662" y="3632363"/>
                  <a:chExt cx="66675" cy="295275"/>
                </a:xfrm>
              </xdr:grpSpPr>
              <xdr:sp>
                <xdr:nvSpPr>
                  <xdr:cNvPr id="114" name="Shape 114"/>
                  <xdr:cNvSpPr/>
                </xdr:nvSpPr>
                <xdr:spPr>
                  <a:xfrm>
                    <a:off x="5312662" y="3632363"/>
                    <a:ext cx="66675" cy="2952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5" name="Shape 115"/>
                  <xdr:cNvCxnSpPr/>
                </xdr:nvCxnSpPr>
                <xdr:spPr>
                  <a:xfrm flipH="1">
                    <a:off x="5312662" y="3632363"/>
                    <a:ext cx="66675" cy="295275"/>
                  </a:xfrm>
                  <a:prstGeom prst="straightConnector1">
                    <a:avLst/>
                  </a:prstGeom>
                  <a:noFill/>
                  <a:ln cap="flat" cmpd="sng" w="9525">
                    <a:solidFill>
                      <a:srgbClr val="000000"/>
                    </a:solidFill>
                    <a:prstDash val="solid"/>
                    <a:miter lim="800000"/>
                    <a:headEnd len="sm" w="sm" type="none"/>
                    <a:tailEnd len="med" w="med" type="triangle"/>
                  </a:ln>
                </xdr:spPr>
              </xdr:cxnSp>
            </xdr:grpSp>
          </xdr:grpSp>
        </xdr:grpSp>
      </xdr:grpSp>
    </xdr:grpSp>
    <xdr:clientData fLocksWithSheet="0"/>
  </xdr:oneCellAnchor>
  <xdr:oneCellAnchor>
    <xdr:from>
      <xdr:col>0</xdr:col>
      <xdr:colOff>0</xdr:colOff>
      <xdr:row>0</xdr:row>
      <xdr:rowOff>0</xdr:rowOff>
    </xdr:from>
    <xdr:ext cx="14277975" cy="1019175"/>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0.13"/>
    <col customWidth="1" min="6" max="6" width="8.0"/>
    <col customWidth="1" min="7" max="7" width="8.63"/>
    <col customWidth="1" min="8" max="8" width="9.0"/>
    <col customWidth="1" min="9" max="9" width="9.38"/>
    <col customWidth="1" min="10" max="10" width="23.38"/>
    <col customWidth="1" min="11" max="11" width="18.38"/>
    <col customWidth="1" min="12" max="12" width="29.88"/>
    <col customWidth="1" min="13" max="13" width="11.38"/>
    <col customWidth="1" hidden="1" min="14" max="16" width="10.63"/>
    <col customWidth="1" min="17" max="26" width="10.0"/>
  </cols>
  <sheetData>
    <row r="1" ht="23.25" customHeight="1">
      <c r="A1" s="1"/>
      <c r="L1" s="2"/>
      <c r="M1" s="3"/>
      <c r="N1" s="3"/>
      <c r="O1" s="3"/>
      <c r="P1" s="3"/>
      <c r="Q1" s="3"/>
      <c r="R1" s="3"/>
      <c r="S1" s="3"/>
      <c r="T1" s="3"/>
      <c r="U1" s="3"/>
      <c r="V1" s="3"/>
      <c r="W1" s="3"/>
      <c r="X1" s="3"/>
      <c r="Y1" s="3"/>
      <c r="Z1" s="3"/>
    </row>
    <row r="2" ht="23.25" customHeight="1">
      <c r="A2" s="4"/>
      <c r="L2" s="2"/>
      <c r="M2" s="3"/>
      <c r="N2" s="3"/>
      <c r="O2" s="3"/>
      <c r="P2" s="3"/>
      <c r="Q2" s="3"/>
      <c r="R2" s="3"/>
      <c r="S2" s="3"/>
      <c r="T2" s="3"/>
      <c r="U2" s="3"/>
      <c r="V2" s="3"/>
      <c r="W2" s="3"/>
      <c r="X2" s="3"/>
      <c r="Y2" s="3"/>
      <c r="Z2" s="3"/>
    </row>
    <row r="3" ht="23.25" customHeight="1">
      <c r="A3" s="5"/>
      <c r="B3" s="6"/>
      <c r="C3" s="6"/>
      <c r="D3" s="6"/>
      <c r="E3" s="6"/>
      <c r="F3" s="6"/>
      <c r="G3" s="6"/>
      <c r="H3" s="6"/>
      <c r="I3" s="6"/>
      <c r="J3" s="6"/>
      <c r="K3" s="6"/>
      <c r="L3" s="7"/>
      <c r="M3" s="3"/>
      <c r="N3" s="3"/>
      <c r="O3" s="3"/>
      <c r="P3" s="3"/>
      <c r="Q3" s="3"/>
      <c r="R3" s="3"/>
      <c r="S3" s="3"/>
      <c r="T3" s="3"/>
      <c r="U3" s="3"/>
      <c r="V3" s="3"/>
      <c r="W3" s="3"/>
      <c r="X3" s="3"/>
      <c r="Y3" s="3"/>
      <c r="Z3" s="3"/>
    </row>
    <row r="4" ht="9.75" customHeight="1">
      <c r="A4" s="8"/>
      <c r="B4" s="9"/>
      <c r="C4" s="9"/>
      <c r="D4" s="9"/>
      <c r="E4" s="9"/>
      <c r="F4" s="9"/>
      <c r="G4" s="9"/>
      <c r="H4" s="9"/>
      <c r="I4" s="9"/>
      <c r="J4" s="9"/>
      <c r="K4" s="9"/>
      <c r="L4" s="10"/>
      <c r="M4" s="3"/>
      <c r="N4" s="3"/>
      <c r="O4" s="3"/>
      <c r="P4" s="3"/>
      <c r="Q4" s="3"/>
      <c r="R4" s="3"/>
      <c r="S4" s="3"/>
      <c r="T4" s="3"/>
      <c r="U4" s="3"/>
      <c r="V4" s="3"/>
      <c r="W4" s="3"/>
      <c r="X4" s="3"/>
      <c r="Y4" s="3"/>
      <c r="Z4" s="3"/>
    </row>
    <row r="5" ht="29.25" customHeight="1">
      <c r="A5" s="11" t="s">
        <v>0</v>
      </c>
      <c r="B5" s="12"/>
      <c r="C5" s="12"/>
      <c r="D5" s="12"/>
      <c r="E5" s="12"/>
      <c r="F5" s="12"/>
      <c r="G5" s="12"/>
      <c r="H5" s="12"/>
      <c r="I5" s="12"/>
      <c r="J5" s="12"/>
      <c r="K5" s="12"/>
      <c r="L5" s="13"/>
      <c r="M5" s="3"/>
      <c r="N5" s="3"/>
      <c r="O5" s="3"/>
      <c r="P5" s="3"/>
      <c r="Q5" s="3"/>
      <c r="R5" s="3"/>
      <c r="S5" s="3"/>
      <c r="T5" s="3"/>
      <c r="U5" s="3"/>
      <c r="V5" s="3"/>
      <c r="W5" s="3"/>
      <c r="X5" s="3"/>
      <c r="Y5" s="3"/>
      <c r="Z5" s="3"/>
    </row>
    <row r="6" ht="24.0" customHeight="1">
      <c r="A6" s="14" t="s">
        <v>1</v>
      </c>
      <c r="B6" s="15"/>
      <c r="C6" s="15"/>
      <c r="D6" s="15"/>
      <c r="E6" s="15"/>
      <c r="F6" s="15"/>
      <c r="G6" s="15"/>
      <c r="H6" s="15"/>
      <c r="I6" s="15"/>
      <c r="J6" s="15"/>
      <c r="K6" s="15"/>
      <c r="L6" s="16"/>
      <c r="M6" s="3"/>
      <c r="N6" s="3"/>
      <c r="O6" s="3"/>
      <c r="P6" s="3"/>
      <c r="Q6" s="3"/>
      <c r="R6" s="3"/>
      <c r="S6" s="3"/>
      <c r="T6" s="3"/>
      <c r="U6" s="3"/>
      <c r="V6" s="3"/>
      <c r="W6" s="3"/>
      <c r="X6" s="3"/>
      <c r="Y6" s="3"/>
      <c r="Z6" s="3"/>
    </row>
    <row r="7" ht="56.25" customHeight="1">
      <c r="A7" s="17" t="s">
        <v>2</v>
      </c>
      <c r="B7" s="18"/>
      <c r="C7" s="19"/>
      <c r="D7" s="20" t="s">
        <v>3</v>
      </c>
      <c r="E7" s="18"/>
      <c r="F7" s="18"/>
      <c r="G7" s="18"/>
      <c r="H7" s="18"/>
      <c r="I7" s="18"/>
      <c r="J7" s="18"/>
      <c r="K7" s="18"/>
      <c r="L7" s="21"/>
      <c r="M7" s="3"/>
      <c r="N7" s="3"/>
      <c r="O7" s="3"/>
      <c r="P7" s="3"/>
      <c r="Q7" s="3"/>
      <c r="R7" s="3"/>
      <c r="S7" s="3"/>
      <c r="T7" s="3"/>
      <c r="U7" s="3"/>
      <c r="V7" s="3"/>
      <c r="W7" s="3"/>
      <c r="X7" s="3"/>
      <c r="Y7" s="3"/>
      <c r="Z7" s="3"/>
    </row>
    <row r="8" ht="34.5" customHeight="1">
      <c r="A8" s="22" t="s">
        <v>4</v>
      </c>
      <c r="B8" s="12"/>
      <c r="C8" s="23"/>
      <c r="D8" s="24" t="s">
        <v>5</v>
      </c>
      <c r="E8" s="12"/>
      <c r="F8" s="12"/>
      <c r="G8" s="12"/>
      <c r="H8" s="12"/>
      <c r="I8" s="13"/>
      <c r="J8" s="25" t="s">
        <v>6</v>
      </c>
      <c r="K8" s="26" t="s">
        <v>7</v>
      </c>
      <c r="L8" s="13"/>
      <c r="M8" s="3"/>
      <c r="N8" s="3"/>
      <c r="O8" s="3"/>
      <c r="P8" s="3"/>
      <c r="Q8" s="3"/>
      <c r="R8" s="3"/>
      <c r="S8" s="3"/>
      <c r="T8" s="3"/>
      <c r="U8" s="3"/>
      <c r="V8" s="3"/>
      <c r="W8" s="3"/>
      <c r="X8" s="3"/>
      <c r="Y8" s="3"/>
      <c r="Z8" s="3"/>
    </row>
    <row r="9" ht="16.5" customHeight="1">
      <c r="A9" s="27"/>
      <c r="B9" s="28"/>
      <c r="C9" s="28"/>
      <c r="D9" s="28"/>
      <c r="E9" s="28"/>
      <c r="F9" s="28"/>
      <c r="G9" s="28"/>
      <c r="H9" s="28"/>
      <c r="I9" s="28"/>
      <c r="J9" s="28"/>
      <c r="K9" s="28"/>
      <c r="L9" s="29"/>
      <c r="M9" s="3"/>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2"/>
      <c r="M10" s="3"/>
      <c r="N10" s="3"/>
      <c r="O10" s="3"/>
      <c r="P10" s="3"/>
      <c r="Q10" s="33" t="s">
        <v>9</v>
      </c>
      <c r="R10" s="9"/>
      <c r="S10" s="9"/>
      <c r="T10" s="9"/>
      <c r="U10" s="9"/>
      <c r="V10" s="9"/>
      <c r="W10" s="9"/>
      <c r="X10" s="34"/>
      <c r="Y10" s="3"/>
      <c r="Z10" s="3"/>
    </row>
    <row r="11" ht="27.0" customHeight="1">
      <c r="A11" s="17" t="s">
        <v>10</v>
      </c>
      <c r="B11" s="18"/>
      <c r="C11" s="19"/>
      <c r="D11" s="35" t="s">
        <v>11</v>
      </c>
      <c r="E11" s="18"/>
      <c r="F11" s="18"/>
      <c r="G11" s="18"/>
      <c r="H11" s="18"/>
      <c r="I11" s="18"/>
      <c r="J11" s="18"/>
      <c r="K11" s="18"/>
      <c r="L11" s="21"/>
      <c r="M11" s="36"/>
      <c r="N11" s="36"/>
      <c r="O11" s="36"/>
      <c r="P11" s="3"/>
      <c r="Q11" s="37" t="s">
        <v>12</v>
      </c>
      <c r="R11" s="38" t="s">
        <v>13</v>
      </c>
      <c r="S11" s="39" t="s">
        <v>14</v>
      </c>
      <c r="T11" s="9"/>
      <c r="U11" s="9"/>
      <c r="V11" s="9"/>
      <c r="W11" s="40"/>
      <c r="X11" s="41" t="s">
        <v>15</v>
      </c>
      <c r="Y11" s="36"/>
      <c r="Z11" s="36"/>
    </row>
    <row r="12" ht="36.75" customHeight="1">
      <c r="A12" s="42" t="s">
        <v>16</v>
      </c>
      <c r="B12" s="9"/>
      <c r="C12" s="34"/>
      <c r="D12" s="43" t="s">
        <v>17</v>
      </c>
      <c r="E12" s="9"/>
      <c r="F12" s="9"/>
      <c r="G12" s="9"/>
      <c r="H12" s="9"/>
      <c r="I12" s="9"/>
      <c r="J12" s="9"/>
      <c r="K12" s="9"/>
      <c r="L12" s="10"/>
      <c r="M12" s="36"/>
      <c r="N12" s="36"/>
      <c r="O12" s="36"/>
      <c r="P12" s="3"/>
      <c r="Q12" s="44"/>
      <c r="R12" s="45" t="s">
        <v>18</v>
      </c>
      <c r="S12" s="46" t="s">
        <v>19</v>
      </c>
      <c r="T12" s="46" t="s">
        <v>20</v>
      </c>
      <c r="U12" s="46" t="s">
        <v>21</v>
      </c>
      <c r="V12" s="46" t="s">
        <v>22</v>
      </c>
      <c r="W12" s="47" t="s">
        <v>23</v>
      </c>
      <c r="X12" s="48"/>
      <c r="Y12" s="36"/>
      <c r="Z12" s="36"/>
    </row>
    <row r="13" ht="38.25" customHeight="1">
      <c r="A13" s="42" t="s">
        <v>24</v>
      </c>
      <c r="B13" s="9"/>
      <c r="C13" s="34"/>
      <c r="D13" s="49" t="s">
        <v>21</v>
      </c>
      <c r="E13" s="9"/>
      <c r="F13" s="9"/>
      <c r="G13" s="9"/>
      <c r="H13" s="9"/>
      <c r="I13" s="34"/>
      <c r="J13" s="50" t="s">
        <v>25</v>
      </c>
      <c r="K13" s="51" t="s">
        <v>26</v>
      </c>
      <c r="L13" s="10"/>
      <c r="M13" s="36"/>
      <c r="N13" s="36"/>
      <c r="O13" s="36"/>
      <c r="P13" s="36"/>
      <c r="Q13" s="52" t="s">
        <v>27</v>
      </c>
      <c r="R13" s="53"/>
      <c r="S13" s="54" t="s">
        <v>28</v>
      </c>
      <c r="T13" s="55"/>
      <c r="U13" s="56"/>
      <c r="V13" s="56"/>
      <c r="W13" s="56"/>
      <c r="X13" s="52" t="s">
        <v>29</v>
      </c>
      <c r="Y13" s="36"/>
      <c r="Z13" s="36"/>
    </row>
    <row r="14" ht="34.5" customHeight="1">
      <c r="A14" s="42" t="s">
        <v>30</v>
      </c>
      <c r="B14" s="9"/>
      <c r="C14" s="34"/>
      <c r="D14" s="57" t="s">
        <v>31</v>
      </c>
      <c r="E14" s="34"/>
      <c r="F14" s="58" t="s">
        <v>32</v>
      </c>
      <c r="G14" s="9"/>
      <c r="H14" s="9"/>
      <c r="I14" s="34"/>
      <c r="J14" s="59" t="s">
        <v>33</v>
      </c>
      <c r="K14" s="60" t="s">
        <v>34</v>
      </c>
      <c r="L14" s="10"/>
      <c r="M14" s="36"/>
      <c r="N14" s="36"/>
      <c r="O14" s="36"/>
      <c r="P14" s="36"/>
      <c r="Q14" s="61" t="s">
        <v>35</v>
      </c>
      <c r="R14" s="56"/>
      <c r="S14" s="62"/>
      <c r="T14" s="63" t="s">
        <v>28</v>
      </c>
      <c r="U14" s="56"/>
      <c r="V14" s="56"/>
      <c r="W14" s="56"/>
      <c r="X14" s="61" t="s">
        <v>29</v>
      </c>
      <c r="Y14" s="36"/>
      <c r="Z14" s="36"/>
    </row>
    <row r="15" ht="24.75" customHeight="1">
      <c r="A15" s="64" t="s">
        <v>36</v>
      </c>
      <c r="B15" s="65"/>
      <c r="C15" s="66"/>
      <c r="D15" s="67" t="s">
        <v>37</v>
      </c>
      <c r="E15" s="9"/>
      <c r="F15" s="9"/>
      <c r="G15" s="9"/>
      <c r="H15" s="9"/>
      <c r="I15" s="9"/>
      <c r="J15" s="9"/>
      <c r="K15" s="9"/>
      <c r="L15" s="10"/>
      <c r="M15" s="36"/>
      <c r="N15" s="36"/>
      <c r="O15" s="36"/>
      <c r="P15" s="36"/>
      <c r="Q15" s="61" t="s">
        <v>38</v>
      </c>
      <c r="R15" s="56"/>
      <c r="S15" s="56"/>
      <c r="T15" s="63" t="s">
        <v>28</v>
      </c>
      <c r="U15" s="63" t="s">
        <v>28</v>
      </c>
      <c r="V15" s="56"/>
      <c r="W15" s="56"/>
      <c r="X15" s="61" t="s">
        <v>38</v>
      </c>
      <c r="Y15" s="36"/>
      <c r="Z15" s="36"/>
    </row>
    <row r="16" ht="36.75" customHeight="1">
      <c r="A16" s="5"/>
      <c r="B16" s="6"/>
      <c r="C16" s="68"/>
      <c r="D16" s="69" t="s">
        <v>39</v>
      </c>
      <c r="E16" s="34"/>
      <c r="F16" s="70" t="s">
        <v>40</v>
      </c>
      <c r="G16" s="9"/>
      <c r="H16" s="9"/>
      <c r="I16" s="34"/>
      <c r="J16" s="71" t="s">
        <v>41</v>
      </c>
      <c r="K16" s="72" t="s">
        <v>42</v>
      </c>
      <c r="L16" s="10"/>
      <c r="M16" s="36"/>
      <c r="N16" s="36"/>
      <c r="O16" s="36"/>
      <c r="P16" s="36"/>
      <c r="Q16" s="61" t="s">
        <v>43</v>
      </c>
      <c r="R16" s="56"/>
      <c r="S16" s="56"/>
      <c r="T16" s="56"/>
      <c r="U16" s="63" t="s">
        <v>28</v>
      </c>
      <c r="V16" s="63" t="s">
        <v>28</v>
      </c>
      <c r="W16" s="63" t="s">
        <v>28</v>
      </c>
      <c r="X16" s="61" t="s">
        <v>43</v>
      </c>
      <c r="Y16" s="36"/>
      <c r="Z16" s="36"/>
    </row>
    <row r="17" ht="39.75" customHeight="1">
      <c r="A17" s="64" t="s">
        <v>44</v>
      </c>
      <c r="B17" s="65"/>
      <c r="C17" s="66"/>
      <c r="D17" s="73" t="s">
        <v>45</v>
      </c>
      <c r="E17" s="9"/>
      <c r="F17" s="9"/>
      <c r="G17" s="9"/>
      <c r="H17" s="9"/>
      <c r="I17" s="9"/>
      <c r="J17" s="9"/>
      <c r="K17" s="9"/>
      <c r="L17" s="10"/>
      <c r="M17" s="36"/>
      <c r="N17" s="36"/>
      <c r="O17" s="36"/>
      <c r="P17" s="36"/>
      <c r="Q17" s="74" t="s">
        <v>46</v>
      </c>
      <c r="R17" s="75"/>
      <c r="S17" s="75"/>
      <c r="T17" s="75"/>
      <c r="U17" s="75"/>
      <c r="V17" s="76" t="s">
        <v>28</v>
      </c>
      <c r="W17" s="77" t="s">
        <v>28</v>
      </c>
      <c r="X17" s="74" t="s">
        <v>46</v>
      </c>
      <c r="Y17" s="36"/>
      <c r="Z17" s="36"/>
    </row>
    <row r="18" ht="20.25" customHeight="1">
      <c r="A18" s="4"/>
      <c r="C18" s="78"/>
      <c r="D18" s="79" t="s">
        <v>47</v>
      </c>
      <c r="E18" s="80">
        <v>2023.0</v>
      </c>
      <c r="F18" s="80">
        <v>2024.0</v>
      </c>
      <c r="G18" s="80">
        <v>2025.0</v>
      </c>
      <c r="H18" s="81">
        <v>2026.0</v>
      </c>
      <c r="I18" s="82"/>
      <c r="J18" s="65"/>
      <c r="K18" s="65"/>
      <c r="L18" s="66"/>
      <c r="M18" s="36"/>
      <c r="N18" s="36"/>
      <c r="O18" s="36"/>
      <c r="P18" s="3"/>
      <c r="Q18" s="3"/>
      <c r="R18" s="3"/>
      <c r="S18" s="3"/>
      <c r="T18" s="3"/>
      <c r="U18" s="3"/>
      <c r="V18" s="3"/>
      <c r="W18" s="3"/>
      <c r="X18" s="3"/>
      <c r="Y18" s="36"/>
      <c r="Z18" s="36"/>
    </row>
    <row r="19" ht="20.25" customHeight="1">
      <c r="A19" s="4"/>
      <c r="C19" s="78"/>
      <c r="D19" s="83" t="s">
        <v>48</v>
      </c>
      <c r="E19" s="84">
        <v>0.9</v>
      </c>
      <c r="F19" s="84">
        <v>0.95</v>
      </c>
      <c r="G19" s="85">
        <v>0.99</v>
      </c>
      <c r="H19" s="86"/>
      <c r="I19" s="87"/>
      <c r="L19" s="78"/>
      <c r="M19" s="3"/>
      <c r="N19" s="3"/>
      <c r="O19" s="3"/>
      <c r="P19" s="3"/>
      <c r="Q19" s="3"/>
      <c r="R19" s="3"/>
      <c r="S19" s="3"/>
      <c r="T19" s="3"/>
      <c r="U19" s="3"/>
      <c r="V19" s="3"/>
      <c r="W19" s="3"/>
      <c r="X19" s="88"/>
      <c r="Y19" s="3"/>
      <c r="Z19" s="3"/>
    </row>
    <row r="20" ht="18.75" customHeight="1">
      <c r="A20" s="4"/>
      <c r="C20" s="78"/>
      <c r="D20" s="89"/>
      <c r="E20" s="90"/>
      <c r="F20" s="90"/>
      <c r="G20" s="90"/>
      <c r="H20" s="91"/>
      <c r="I20" s="87"/>
      <c r="L20" s="78"/>
      <c r="M20" s="3"/>
      <c r="N20" s="3"/>
      <c r="O20" s="3"/>
      <c r="P20" s="3"/>
      <c r="Q20" s="3"/>
      <c r="R20" s="3"/>
      <c r="S20" s="3"/>
      <c r="T20" s="3"/>
      <c r="U20" s="3"/>
      <c r="V20" s="3"/>
      <c r="W20" s="3"/>
      <c r="X20" s="3"/>
      <c r="Y20" s="3"/>
      <c r="Z20" s="3"/>
    </row>
    <row r="21" ht="12.75" customHeight="1">
      <c r="A21" s="4"/>
      <c r="C21" s="78"/>
      <c r="D21" s="87"/>
      <c r="H21" s="92"/>
      <c r="I21" s="87"/>
      <c r="L21" s="78"/>
      <c r="M21" s="3"/>
      <c r="N21" s="3"/>
      <c r="O21" s="3"/>
      <c r="P21" s="3"/>
      <c r="Q21" s="3"/>
      <c r="R21" s="3"/>
      <c r="S21" s="3"/>
      <c r="T21" s="3"/>
      <c r="U21" s="3"/>
      <c r="V21" s="3"/>
      <c r="W21" s="3"/>
      <c r="X21" s="3"/>
      <c r="Y21" s="3"/>
      <c r="Z21" s="3"/>
    </row>
    <row r="22" ht="13.5" customHeight="1">
      <c r="A22" s="93"/>
      <c r="B22" s="94"/>
      <c r="C22" s="95"/>
      <c r="D22" s="96"/>
      <c r="E22" s="94"/>
      <c r="F22" s="94"/>
      <c r="G22" s="94"/>
      <c r="H22" s="97"/>
      <c r="I22" s="98"/>
      <c r="J22" s="6"/>
      <c r="K22" s="6"/>
      <c r="L22" s="68"/>
      <c r="M22" s="3"/>
      <c r="N22" s="3"/>
      <c r="O22" s="3"/>
      <c r="P22" s="3"/>
      <c r="Q22" s="3"/>
      <c r="R22" s="3"/>
      <c r="S22" s="3"/>
      <c r="T22" s="3"/>
      <c r="U22" s="3"/>
      <c r="V22" s="3"/>
      <c r="W22" s="3"/>
      <c r="X22" s="3"/>
      <c r="Y22" s="3"/>
      <c r="Z22" s="3"/>
    </row>
    <row r="23" ht="9.0" customHeight="1">
      <c r="A23" s="99"/>
      <c r="B23" s="31"/>
      <c r="C23" s="31"/>
      <c r="D23" s="31"/>
      <c r="E23" s="31"/>
      <c r="F23" s="31"/>
      <c r="G23" s="31"/>
      <c r="H23" s="31"/>
      <c r="I23" s="31"/>
      <c r="J23" s="31"/>
      <c r="K23" s="31"/>
      <c r="L23" s="32"/>
      <c r="M23" s="3"/>
      <c r="N23" s="3"/>
      <c r="O23" s="3"/>
      <c r="P23" s="3"/>
      <c r="Q23" s="3"/>
      <c r="R23" s="3"/>
      <c r="S23" s="3"/>
      <c r="T23" s="3"/>
      <c r="U23" s="3"/>
      <c r="V23" s="3"/>
      <c r="W23" s="3"/>
      <c r="X23" s="3"/>
      <c r="Y23" s="3"/>
      <c r="Z23" s="3"/>
    </row>
    <row r="24" ht="36.0" customHeight="1">
      <c r="A24" s="30" t="s">
        <v>49</v>
      </c>
      <c r="B24" s="31"/>
      <c r="C24" s="31"/>
      <c r="D24" s="31"/>
      <c r="E24" s="31"/>
      <c r="F24" s="31"/>
      <c r="G24" s="31"/>
      <c r="H24" s="31"/>
      <c r="I24" s="31"/>
      <c r="J24" s="31"/>
      <c r="K24" s="31"/>
      <c r="L24" s="32"/>
      <c r="M24" s="3"/>
      <c r="N24" s="3"/>
      <c r="O24" s="3"/>
      <c r="P24" s="3"/>
      <c r="Q24" s="3"/>
      <c r="R24" s="3"/>
      <c r="S24" s="3"/>
      <c r="T24" s="3"/>
      <c r="U24" s="3"/>
      <c r="V24" s="3"/>
      <c r="W24" s="3"/>
      <c r="X24" s="3"/>
      <c r="Y24" s="3"/>
      <c r="Z24" s="3"/>
    </row>
    <row r="25" ht="33.0" customHeight="1">
      <c r="A25" s="100" t="s">
        <v>50</v>
      </c>
      <c r="B25" s="18"/>
      <c r="C25" s="18"/>
      <c r="D25" s="18"/>
      <c r="E25" s="18"/>
      <c r="F25" s="18"/>
      <c r="G25" s="18"/>
      <c r="H25" s="18"/>
      <c r="I25" s="18"/>
      <c r="J25" s="18"/>
      <c r="K25" s="18"/>
      <c r="L25" s="21"/>
      <c r="M25" s="3"/>
      <c r="N25" s="3"/>
      <c r="O25" s="3"/>
      <c r="P25" s="3"/>
      <c r="Q25" s="3"/>
      <c r="R25" s="3"/>
      <c r="S25" s="3"/>
      <c r="T25" s="3"/>
      <c r="U25" s="3"/>
      <c r="V25" s="3"/>
      <c r="W25" s="3"/>
      <c r="X25" s="3"/>
      <c r="Y25" s="3"/>
      <c r="Z25" s="3"/>
    </row>
    <row r="26" ht="149.25" customHeight="1">
      <c r="A26" s="42" t="s">
        <v>51</v>
      </c>
      <c r="B26" s="9"/>
      <c r="C26" s="34"/>
      <c r="D26" s="101" t="s">
        <v>52</v>
      </c>
      <c r="E26" s="9"/>
      <c r="F26" s="9"/>
      <c r="G26" s="9"/>
      <c r="H26" s="9"/>
      <c r="I26" s="9"/>
      <c r="J26" s="9"/>
      <c r="K26" s="9"/>
      <c r="L26" s="10"/>
      <c r="M26" s="3"/>
      <c r="N26" s="3"/>
      <c r="O26" s="3"/>
      <c r="P26" s="3"/>
      <c r="Q26" s="3"/>
      <c r="R26" s="3"/>
      <c r="S26" s="3"/>
      <c r="T26" s="3"/>
      <c r="U26" s="3"/>
      <c r="V26" s="3"/>
      <c r="W26" s="3"/>
      <c r="X26" s="3"/>
      <c r="Y26" s="3"/>
      <c r="Z26" s="3"/>
    </row>
    <row r="27" ht="48.0" customHeight="1">
      <c r="A27" s="42" t="s">
        <v>53</v>
      </c>
      <c r="B27" s="9"/>
      <c r="C27" s="34"/>
      <c r="D27" s="102" t="s">
        <v>54</v>
      </c>
      <c r="E27" s="65"/>
      <c r="F27" s="65"/>
      <c r="G27" s="65"/>
      <c r="H27" s="65"/>
      <c r="I27" s="66"/>
      <c r="J27" s="103" t="s">
        <v>55</v>
      </c>
      <c r="K27" s="102" t="s">
        <v>56</v>
      </c>
      <c r="L27" s="104"/>
      <c r="M27" s="36"/>
      <c r="N27" s="36"/>
      <c r="O27" s="36"/>
      <c r="P27" s="36"/>
      <c r="Q27" s="36"/>
      <c r="R27" s="36"/>
      <c r="S27" s="36"/>
      <c r="T27" s="36"/>
      <c r="U27" s="36"/>
      <c r="V27" s="36"/>
      <c r="W27" s="36"/>
      <c r="X27" s="36"/>
      <c r="Y27" s="36"/>
      <c r="Z27" s="36"/>
    </row>
    <row r="28" ht="33.75" customHeight="1">
      <c r="A28" s="105" t="s">
        <v>57</v>
      </c>
      <c r="B28" s="90"/>
      <c r="C28" s="106"/>
      <c r="D28" s="107" t="s">
        <v>58</v>
      </c>
      <c r="E28" s="34"/>
      <c r="F28" s="107" t="s">
        <v>59</v>
      </c>
      <c r="G28" s="9"/>
      <c r="H28" s="9"/>
      <c r="I28" s="9"/>
      <c r="J28" s="34"/>
      <c r="K28" s="107" t="s">
        <v>60</v>
      </c>
      <c r="L28" s="10"/>
      <c r="M28" s="36"/>
      <c r="N28" s="36"/>
      <c r="O28" s="36"/>
      <c r="P28" s="36"/>
      <c r="Q28" s="36"/>
      <c r="R28" s="36"/>
      <c r="S28" s="36"/>
      <c r="T28" s="36"/>
      <c r="U28" s="36"/>
      <c r="V28" s="36"/>
      <c r="W28" s="36"/>
      <c r="X28" s="36"/>
      <c r="Y28" s="36"/>
      <c r="Z28" s="36"/>
    </row>
    <row r="29" ht="33.75" customHeight="1">
      <c r="A29" s="93"/>
      <c r="B29" s="94"/>
      <c r="C29" s="95"/>
      <c r="D29" s="108" t="s">
        <v>61</v>
      </c>
      <c r="E29" s="23"/>
      <c r="F29" s="109" t="s">
        <v>62</v>
      </c>
      <c r="G29" s="12"/>
      <c r="H29" s="12"/>
      <c r="I29" s="12"/>
      <c r="J29" s="23"/>
      <c r="K29" s="110" t="s">
        <v>63</v>
      </c>
      <c r="L29" s="13"/>
      <c r="M29" s="3"/>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111"/>
      <c r="M30" s="3"/>
      <c r="N30" s="3"/>
      <c r="O30" s="3"/>
      <c r="P30" s="3"/>
      <c r="Q30" s="3"/>
      <c r="R30" s="3"/>
      <c r="S30" s="3"/>
      <c r="T30" s="3"/>
      <c r="U30" s="3"/>
      <c r="V30" s="3"/>
      <c r="W30" s="3"/>
      <c r="X30" s="3"/>
      <c r="Y30" s="3"/>
      <c r="Z30" s="3"/>
    </row>
    <row r="31" ht="25.5" customHeight="1">
      <c r="A31" s="42" t="s">
        <v>64</v>
      </c>
      <c r="B31" s="9"/>
      <c r="C31" s="9"/>
      <c r="D31" s="9"/>
      <c r="E31" s="9"/>
      <c r="F31" s="9"/>
      <c r="G31" s="9"/>
      <c r="H31" s="9"/>
      <c r="I31" s="9"/>
      <c r="J31" s="9"/>
      <c r="K31" s="9"/>
      <c r="L31" s="10"/>
      <c r="M31" s="36"/>
      <c r="N31" s="36"/>
      <c r="O31" s="36"/>
      <c r="P31" s="36"/>
      <c r="Q31" s="36"/>
      <c r="R31" s="36"/>
      <c r="S31" s="36"/>
      <c r="T31" s="36"/>
      <c r="U31" s="36"/>
      <c r="V31" s="36"/>
      <c r="W31" s="36"/>
      <c r="X31" s="36"/>
      <c r="Y31" s="36"/>
      <c r="Z31" s="36"/>
    </row>
    <row r="32" ht="22.5" customHeight="1">
      <c r="A32" s="42" t="s">
        <v>65</v>
      </c>
      <c r="B32" s="9"/>
      <c r="C32" s="9"/>
      <c r="D32" s="9"/>
      <c r="E32" s="34"/>
      <c r="F32" s="112" t="s">
        <v>66</v>
      </c>
      <c r="G32" s="65"/>
      <c r="H32" s="65"/>
      <c r="I32" s="65"/>
      <c r="J32" s="65"/>
      <c r="K32" s="65"/>
      <c r="L32" s="104"/>
      <c r="M32" s="3"/>
      <c r="N32" s="3"/>
      <c r="O32" s="3"/>
      <c r="P32" s="3"/>
      <c r="Q32" s="3"/>
      <c r="R32" s="3"/>
      <c r="S32" s="3"/>
      <c r="T32" s="3"/>
      <c r="U32" s="3"/>
      <c r="V32" s="3"/>
      <c r="W32" s="3"/>
      <c r="X32" s="3"/>
      <c r="Y32" s="3"/>
      <c r="Z32" s="3"/>
    </row>
    <row r="33" ht="30.0" customHeight="1">
      <c r="A33" s="113" t="s">
        <v>67</v>
      </c>
      <c r="B33" s="114" t="s">
        <v>68</v>
      </c>
      <c r="C33" s="115" t="s">
        <v>69</v>
      </c>
      <c r="D33" s="115" t="s">
        <v>70</v>
      </c>
      <c r="E33" s="116" t="s">
        <v>71</v>
      </c>
      <c r="F33" s="117"/>
      <c r="G33" s="6"/>
      <c r="H33" s="6"/>
      <c r="I33" s="6"/>
      <c r="J33" s="6"/>
      <c r="K33" s="6"/>
      <c r="L33" s="7"/>
      <c r="M33" s="88"/>
      <c r="N33" s="88"/>
      <c r="O33" s="88"/>
      <c r="P33" s="88"/>
      <c r="Q33" s="88"/>
      <c r="R33" s="88"/>
      <c r="S33" s="88"/>
      <c r="T33" s="88"/>
      <c r="U33" s="88"/>
      <c r="V33" s="88"/>
      <c r="W33" s="88"/>
      <c r="X33" s="88"/>
      <c r="Y33" s="88"/>
      <c r="Z33" s="88"/>
    </row>
    <row r="34" ht="39.75" customHeight="1">
      <c r="A34" s="118" t="s">
        <v>72</v>
      </c>
      <c r="B34" s="119">
        <v>0.95</v>
      </c>
      <c r="C34" s="120"/>
      <c r="D34" s="121"/>
      <c r="E34" s="122" t="str">
        <f t="shared" ref="E34:E38" si="1">(C34/D34)</f>
        <v>#DIV/0!</v>
      </c>
      <c r="F34" s="123"/>
      <c r="G34" s="65"/>
      <c r="H34" s="65"/>
      <c r="I34" s="65"/>
      <c r="J34" s="65"/>
      <c r="K34" s="65"/>
      <c r="L34" s="104"/>
      <c r="M34" s="3"/>
      <c r="N34" s="3"/>
      <c r="O34" s="3"/>
      <c r="P34" s="3"/>
      <c r="Q34" s="3"/>
      <c r="R34" s="3"/>
      <c r="S34" s="3"/>
      <c r="T34" s="3"/>
      <c r="U34" s="3"/>
      <c r="V34" s="3"/>
      <c r="W34" s="3"/>
      <c r="X34" s="3"/>
      <c r="Y34" s="3"/>
      <c r="Z34" s="3"/>
    </row>
    <row r="35" ht="39.75" customHeight="1">
      <c r="A35" s="118" t="s">
        <v>73</v>
      </c>
      <c r="B35" s="119">
        <v>0.95</v>
      </c>
      <c r="C35" s="120"/>
      <c r="D35" s="121"/>
      <c r="E35" s="122" t="str">
        <f t="shared" si="1"/>
        <v>#DIV/0!</v>
      </c>
      <c r="L35" s="2"/>
      <c r="M35" s="3"/>
      <c r="N35" s="3"/>
      <c r="O35" s="3"/>
      <c r="P35" s="124"/>
      <c r="Q35" s="124"/>
      <c r="R35" s="3"/>
      <c r="S35" s="3"/>
      <c r="T35" s="3"/>
      <c r="U35" s="3"/>
      <c r="V35" s="3"/>
      <c r="W35" s="3"/>
      <c r="X35" s="3"/>
      <c r="Y35" s="3"/>
      <c r="Z35" s="3"/>
    </row>
    <row r="36" ht="39.75" customHeight="1">
      <c r="A36" s="118" t="s">
        <v>74</v>
      </c>
      <c r="B36" s="119">
        <v>0.95</v>
      </c>
      <c r="C36" s="120"/>
      <c r="D36" s="121"/>
      <c r="E36" s="122" t="str">
        <f t="shared" si="1"/>
        <v>#DIV/0!</v>
      </c>
      <c r="L36" s="2"/>
      <c r="M36" s="3"/>
      <c r="N36" s="3"/>
      <c r="O36" s="3"/>
      <c r="P36" s="3"/>
      <c r="Q36" s="3"/>
      <c r="R36" s="3"/>
      <c r="S36" s="3"/>
      <c r="T36" s="3"/>
      <c r="U36" s="3"/>
      <c r="V36" s="3"/>
      <c r="W36" s="3"/>
      <c r="X36" s="3"/>
      <c r="Y36" s="3"/>
      <c r="Z36" s="3"/>
    </row>
    <row r="37" ht="39.75" customHeight="1">
      <c r="A37" s="125" t="s">
        <v>75</v>
      </c>
      <c r="B37" s="119">
        <v>0.95</v>
      </c>
      <c r="C37" s="120"/>
      <c r="D37" s="121"/>
      <c r="E37" s="122" t="str">
        <f t="shared" si="1"/>
        <v>#DIV/0!</v>
      </c>
      <c r="L37" s="2"/>
      <c r="M37" s="3"/>
      <c r="N37" s="3"/>
      <c r="O37" s="3"/>
      <c r="P37" s="3"/>
      <c r="Q37" s="3"/>
      <c r="R37" s="3"/>
      <c r="S37" s="3"/>
      <c r="T37" s="3"/>
      <c r="U37" s="3"/>
      <c r="V37" s="3"/>
      <c r="W37" s="3"/>
      <c r="X37" s="3"/>
      <c r="Y37" s="3"/>
      <c r="Z37" s="3"/>
    </row>
    <row r="38" ht="39.75" customHeight="1">
      <c r="A38" s="118" t="s">
        <v>76</v>
      </c>
      <c r="B38" s="119">
        <v>0.95</v>
      </c>
      <c r="C38" s="121">
        <f t="shared" ref="C38:D38" si="2">SUM(C34:C37)</f>
        <v>0</v>
      </c>
      <c r="D38" s="121">
        <f t="shared" si="2"/>
        <v>0</v>
      </c>
      <c r="E38" s="126" t="str">
        <f t="shared" si="1"/>
        <v>#DIV/0!</v>
      </c>
      <c r="L38" s="2"/>
      <c r="M38" s="3"/>
      <c r="N38" s="3"/>
      <c r="O38" s="3"/>
      <c r="P38" s="3"/>
      <c r="Q38" s="3"/>
      <c r="R38" s="3"/>
      <c r="S38" s="3"/>
      <c r="T38" s="3"/>
      <c r="U38" s="3"/>
      <c r="V38" s="3"/>
      <c r="W38" s="3"/>
      <c r="X38" s="3"/>
      <c r="Y38" s="3"/>
      <c r="Z38" s="3"/>
    </row>
    <row r="39" ht="9.0" customHeight="1">
      <c r="A39" s="127"/>
      <c r="B39" s="3"/>
      <c r="C39" s="3"/>
      <c r="D39" s="3"/>
      <c r="E39" s="3"/>
      <c r="F39" s="6"/>
      <c r="G39" s="6"/>
      <c r="H39" s="6"/>
      <c r="I39" s="6"/>
      <c r="J39" s="6"/>
      <c r="K39" s="6"/>
      <c r="L39" s="7"/>
      <c r="M39" s="3"/>
      <c r="N39" s="3"/>
      <c r="O39" s="3"/>
      <c r="P39" s="3"/>
      <c r="Q39" s="3"/>
      <c r="R39" s="3"/>
      <c r="S39" s="3"/>
      <c r="T39" s="3"/>
      <c r="U39" s="3"/>
      <c r="V39" s="3"/>
      <c r="W39" s="3"/>
      <c r="X39" s="3"/>
      <c r="Y39" s="3"/>
      <c r="Z39" s="3"/>
    </row>
    <row r="40" ht="48.75" customHeight="1">
      <c r="A40" s="42" t="s">
        <v>77</v>
      </c>
      <c r="B40" s="9"/>
      <c r="C40" s="9"/>
      <c r="D40" s="9"/>
      <c r="E40" s="9"/>
      <c r="F40" s="9"/>
      <c r="G40" s="9"/>
      <c r="H40" s="9"/>
      <c r="I40" s="9"/>
      <c r="J40" s="9"/>
      <c r="K40" s="9"/>
      <c r="L40" s="10"/>
      <c r="M40" s="3"/>
      <c r="N40" s="3"/>
      <c r="O40" s="3"/>
      <c r="P40" s="3"/>
      <c r="Q40" s="3"/>
      <c r="R40" s="3"/>
      <c r="S40" s="3"/>
      <c r="T40" s="3"/>
      <c r="U40" s="3"/>
      <c r="V40" s="3"/>
      <c r="W40" s="3"/>
      <c r="X40" s="3"/>
      <c r="Y40" s="3"/>
      <c r="Z40" s="3"/>
    </row>
    <row r="41" ht="379.5" customHeight="1">
      <c r="A41" s="128" t="s">
        <v>78</v>
      </c>
      <c r="B41" s="65"/>
      <c r="C41" s="65"/>
      <c r="D41" s="65"/>
      <c r="E41" s="65"/>
      <c r="F41" s="65"/>
      <c r="G41" s="65"/>
      <c r="H41" s="65"/>
      <c r="I41" s="65"/>
      <c r="J41" s="65"/>
      <c r="K41" s="65"/>
      <c r="L41" s="104"/>
      <c r="M41" s="3"/>
      <c r="N41" s="3"/>
      <c r="O41" s="3"/>
      <c r="P41" s="3"/>
      <c r="Q41" s="3"/>
      <c r="R41" s="3"/>
      <c r="S41" s="3"/>
      <c r="T41" s="3"/>
      <c r="U41" s="3"/>
      <c r="V41" s="3"/>
      <c r="W41" s="3"/>
      <c r="X41" s="3"/>
      <c r="Y41" s="3"/>
      <c r="Z41" s="3"/>
    </row>
    <row r="42" ht="161.25" customHeight="1">
      <c r="A42" s="5"/>
      <c r="B42" s="6"/>
      <c r="C42" s="6"/>
      <c r="D42" s="6"/>
      <c r="E42" s="6"/>
      <c r="F42" s="6"/>
      <c r="G42" s="6"/>
      <c r="H42" s="6"/>
      <c r="I42" s="6"/>
      <c r="J42" s="6"/>
      <c r="K42" s="6"/>
      <c r="L42" s="7"/>
      <c r="M42" s="3"/>
      <c r="N42" s="3"/>
      <c r="O42" s="3"/>
      <c r="P42" s="3"/>
      <c r="Q42" s="3"/>
      <c r="R42" s="3"/>
      <c r="S42" s="3"/>
      <c r="T42" s="3"/>
      <c r="U42" s="3"/>
      <c r="V42" s="3"/>
      <c r="W42" s="3"/>
      <c r="X42" s="3"/>
      <c r="Y42" s="3"/>
      <c r="Z42" s="3"/>
    </row>
    <row r="43" ht="31.5" customHeight="1">
      <c r="A43" s="129" t="s">
        <v>79</v>
      </c>
      <c r="B43" s="65"/>
      <c r="C43" s="66"/>
      <c r="D43" s="130" t="s">
        <v>80</v>
      </c>
      <c r="E43" s="66"/>
      <c r="F43" s="131" t="s">
        <v>81</v>
      </c>
      <c r="G43" s="65"/>
      <c r="H43" s="65"/>
      <c r="I43" s="66"/>
      <c r="J43" s="132" t="s">
        <v>82</v>
      </c>
      <c r="K43" s="133" t="s">
        <v>83</v>
      </c>
      <c r="L43" s="104"/>
      <c r="M43" s="134"/>
      <c r="N43" s="135"/>
      <c r="O43" s="135"/>
      <c r="P43" s="135"/>
      <c r="Q43" s="135"/>
      <c r="R43" s="135"/>
      <c r="S43" s="135"/>
      <c r="T43" s="135"/>
      <c r="U43" s="135"/>
      <c r="V43" s="135"/>
      <c r="W43" s="135"/>
      <c r="X43" s="135"/>
      <c r="Y43" s="135"/>
      <c r="Z43" s="135"/>
    </row>
    <row r="44" ht="84.0" customHeight="1">
      <c r="A44" s="5"/>
      <c r="B44" s="6"/>
      <c r="C44" s="68"/>
      <c r="D44" s="98"/>
      <c r="E44" s="68"/>
      <c r="F44" s="98"/>
      <c r="G44" s="6"/>
      <c r="H44" s="6"/>
      <c r="I44" s="68"/>
      <c r="J44" s="136"/>
      <c r="K44" s="98"/>
      <c r="L44" s="7"/>
      <c r="M44" s="134"/>
      <c r="N44" s="135"/>
      <c r="O44" s="135"/>
      <c r="P44" s="135"/>
      <c r="Q44" s="135"/>
      <c r="R44" s="135"/>
      <c r="S44" s="135"/>
      <c r="T44" s="135"/>
      <c r="U44" s="135"/>
      <c r="V44" s="135"/>
      <c r="W44" s="135"/>
      <c r="X44" s="135"/>
      <c r="Y44" s="135"/>
      <c r="Z44" s="135"/>
    </row>
    <row r="45" ht="57.0" customHeight="1">
      <c r="A45" s="137" t="s">
        <v>84</v>
      </c>
      <c r="B45" s="9"/>
      <c r="C45" s="40"/>
      <c r="D45" s="138" t="s">
        <v>85</v>
      </c>
      <c r="E45" s="9"/>
      <c r="F45" s="9"/>
      <c r="G45" s="9"/>
      <c r="H45" s="9"/>
      <c r="I45" s="34"/>
      <c r="J45" s="139" t="s">
        <v>86</v>
      </c>
      <c r="K45" s="138" t="s">
        <v>87</v>
      </c>
      <c r="L45" s="34"/>
      <c r="M45" s="134"/>
      <c r="N45" s="135"/>
      <c r="O45" s="135"/>
      <c r="P45" s="135"/>
      <c r="Q45" s="135"/>
      <c r="R45" s="135"/>
      <c r="S45" s="135"/>
      <c r="T45" s="135"/>
      <c r="U45" s="135"/>
      <c r="V45" s="135"/>
      <c r="W45" s="135"/>
      <c r="X45" s="135"/>
      <c r="Y45" s="135"/>
      <c r="Z45" s="135"/>
    </row>
    <row r="46" ht="57.75" customHeight="1">
      <c r="A46" s="140" t="s">
        <v>88</v>
      </c>
      <c r="B46" s="12"/>
      <c r="C46" s="141"/>
      <c r="D46" s="26" t="s">
        <v>89</v>
      </c>
      <c r="E46" s="12"/>
      <c r="F46" s="12"/>
      <c r="G46" s="12"/>
      <c r="H46" s="12"/>
      <c r="I46" s="23"/>
      <c r="J46" s="142" t="s">
        <v>90</v>
      </c>
      <c r="K46" s="143"/>
      <c r="L46" s="13"/>
      <c r="M46" s="36"/>
      <c r="N46" s="36"/>
      <c r="O46" s="36"/>
      <c r="P46" s="36"/>
      <c r="Q46" s="36"/>
      <c r="R46" s="36"/>
      <c r="S46" s="36"/>
      <c r="T46" s="36"/>
      <c r="U46" s="36"/>
      <c r="V46" s="36"/>
      <c r="W46" s="36"/>
      <c r="X46" s="36"/>
      <c r="Y46" s="36"/>
      <c r="Z46" s="36"/>
    </row>
    <row r="47" ht="35.25" customHeight="1">
      <c r="A47" s="144" t="s">
        <v>91</v>
      </c>
      <c r="B47" s="31"/>
      <c r="C47" s="31"/>
      <c r="D47" s="31"/>
      <c r="E47" s="31"/>
      <c r="F47" s="31"/>
      <c r="G47" s="31"/>
      <c r="H47" s="31"/>
      <c r="I47" s="31"/>
      <c r="J47" s="31"/>
      <c r="K47" s="31"/>
      <c r="L47" s="32"/>
      <c r="M47" s="36"/>
      <c r="N47" s="36"/>
      <c r="O47" s="36"/>
      <c r="P47" s="36"/>
      <c r="Q47" s="36"/>
      <c r="R47" s="36"/>
      <c r="S47" s="36"/>
      <c r="T47" s="36"/>
      <c r="U47" s="36"/>
      <c r="V47" s="36"/>
      <c r="W47" s="36"/>
      <c r="X47" s="36"/>
      <c r="Y47" s="36"/>
      <c r="Z47" s="36"/>
    </row>
    <row r="48" ht="30.75" customHeight="1">
      <c r="A48" s="145" t="s">
        <v>92</v>
      </c>
      <c r="B48" s="9"/>
      <c r="C48" s="9"/>
      <c r="D48" s="9"/>
      <c r="E48" s="9"/>
      <c r="F48" s="9"/>
      <c r="G48" s="9"/>
      <c r="H48" s="9"/>
      <c r="I48" s="9"/>
      <c r="J48" s="9"/>
      <c r="K48" s="9"/>
      <c r="L48" s="9"/>
      <c r="M48" s="10"/>
      <c r="N48" s="3"/>
      <c r="O48" s="3"/>
      <c r="P48" s="3"/>
      <c r="Q48" s="3"/>
      <c r="R48" s="3"/>
      <c r="S48" s="3"/>
      <c r="T48" s="3"/>
      <c r="U48" s="3"/>
      <c r="V48" s="3"/>
      <c r="W48" s="3"/>
      <c r="X48" s="3"/>
      <c r="Y48" s="3"/>
      <c r="Z48" s="3"/>
    </row>
    <row r="49" ht="15.75" customHeight="1">
      <c r="A49" s="146" t="s">
        <v>93</v>
      </c>
      <c r="B49" s="9"/>
      <c r="C49" s="34"/>
      <c r="D49" s="147" t="s">
        <v>94</v>
      </c>
      <c r="E49" s="9"/>
      <c r="F49" s="34"/>
      <c r="G49" s="147" t="s">
        <v>95</v>
      </c>
      <c r="H49" s="9"/>
      <c r="I49" s="9"/>
      <c r="J49" s="34"/>
      <c r="K49" s="148" t="s">
        <v>96</v>
      </c>
      <c r="L49" s="147" t="s">
        <v>95</v>
      </c>
      <c r="M49" s="10"/>
      <c r="N49" s="3"/>
      <c r="O49" s="3"/>
      <c r="P49" s="3"/>
      <c r="Q49" s="3"/>
      <c r="R49" s="3"/>
      <c r="S49" s="3"/>
      <c r="T49" s="3"/>
      <c r="U49" s="3"/>
      <c r="V49" s="3"/>
      <c r="W49" s="3"/>
      <c r="X49" s="3"/>
      <c r="Y49" s="3"/>
      <c r="Z49" s="3"/>
    </row>
    <row r="50" ht="48.0" customHeight="1">
      <c r="A50" s="149" t="s">
        <v>97</v>
      </c>
      <c r="B50" s="9"/>
      <c r="C50" s="34"/>
      <c r="D50" s="150"/>
      <c r="E50" s="9"/>
      <c r="F50" s="34"/>
      <c r="G50" s="151"/>
      <c r="H50" s="9"/>
      <c r="I50" s="9"/>
      <c r="J50" s="34"/>
      <c r="K50" s="152"/>
      <c r="L50" s="153"/>
      <c r="M50" s="10"/>
      <c r="N50" s="3"/>
      <c r="O50" s="3"/>
      <c r="P50" s="3"/>
      <c r="Q50" s="3"/>
      <c r="R50" s="3"/>
      <c r="S50" s="3"/>
      <c r="T50" s="3"/>
      <c r="U50" s="3"/>
      <c r="V50" s="3"/>
      <c r="W50" s="3"/>
      <c r="X50" s="3"/>
      <c r="Y50" s="3"/>
      <c r="Z50" s="3"/>
    </row>
    <row r="51" ht="78.0" customHeight="1">
      <c r="A51" s="149" t="s">
        <v>98</v>
      </c>
      <c r="B51" s="9"/>
      <c r="C51" s="34"/>
      <c r="D51" s="150"/>
      <c r="E51" s="9"/>
      <c r="F51" s="34"/>
      <c r="G51" s="154"/>
      <c r="H51" s="9"/>
      <c r="I51" s="9"/>
      <c r="J51" s="34"/>
      <c r="K51" s="152"/>
      <c r="L51" s="153"/>
      <c r="M51" s="10"/>
      <c r="N51" s="3"/>
      <c r="O51" s="3"/>
      <c r="P51" s="3"/>
      <c r="Q51" s="3"/>
      <c r="R51" s="3"/>
      <c r="S51" s="3"/>
      <c r="T51" s="3"/>
      <c r="U51" s="3"/>
      <c r="V51" s="3"/>
      <c r="W51" s="3"/>
      <c r="X51" s="3"/>
      <c r="Y51" s="3"/>
      <c r="Z51" s="3"/>
    </row>
    <row r="52" ht="49.5" customHeight="1">
      <c r="A52" s="149" t="s">
        <v>99</v>
      </c>
      <c r="B52" s="9"/>
      <c r="C52" s="34"/>
      <c r="D52" s="150"/>
      <c r="E52" s="9"/>
      <c r="F52" s="34"/>
      <c r="G52" s="154"/>
      <c r="H52" s="9"/>
      <c r="I52" s="9"/>
      <c r="J52" s="34"/>
      <c r="K52" s="152"/>
      <c r="L52" s="153"/>
      <c r="M52" s="10"/>
      <c r="N52" s="3"/>
      <c r="O52" s="3"/>
      <c r="P52" s="3"/>
      <c r="Q52" s="3"/>
      <c r="R52" s="3"/>
      <c r="S52" s="3"/>
      <c r="T52" s="3"/>
      <c r="U52" s="3"/>
      <c r="V52" s="3"/>
      <c r="W52" s="3"/>
      <c r="X52" s="3"/>
      <c r="Y52" s="3"/>
      <c r="Z52" s="3"/>
    </row>
    <row r="53" ht="105.0" customHeight="1">
      <c r="A53" s="149" t="s">
        <v>100</v>
      </c>
      <c r="B53" s="9"/>
      <c r="C53" s="34"/>
      <c r="D53" s="150"/>
      <c r="E53" s="9"/>
      <c r="F53" s="34"/>
      <c r="G53" s="155"/>
      <c r="H53" s="9"/>
      <c r="I53" s="9"/>
      <c r="J53" s="34"/>
      <c r="K53" s="152"/>
      <c r="L53" s="156"/>
      <c r="M53" s="10"/>
      <c r="N53" s="3"/>
      <c r="O53" s="3"/>
      <c r="P53" s="3"/>
      <c r="Q53" s="3"/>
      <c r="R53" s="3"/>
      <c r="S53" s="3"/>
      <c r="T53" s="3"/>
      <c r="U53" s="3"/>
      <c r="V53" s="3"/>
      <c r="W53" s="3"/>
      <c r="X53" s="3"/>
      <c r="Y53" s="3"/>
      <c r="Z53" s="3"/>
    </row>
    <row r="54" ht="33.0" customHeight="1">
      <c r="A54" s="157" t="s">
        <v>101</v>
      </c>
      <c r="B54" s="65"/>
      <c r="C54" s="66"/>
      <c r="D54" s="158" t="s">
        <v>102</v>
      </c>
      <c r="E54" s="65"/>
      <c r="F54" s="65"/>
      <c r="G54" s="65"/>
      <c r="H54" s="65"/>
      <c r="I54" s="65"/>
      <c r="J54" s="66"/>
      <c r="K54" s="159" t="s">
        <v>103</v>
      </c>
      <c r="L54" s="65"/>
      <c r="M54" s="104"/>
      <c r="N54" s="3"/>
      <c r="O54" s="3"/>
      <c r="P54" s="3"/>
      <c r="Q54" s="3"/>
      <c r="R54" s="3"/>
      <c r="S54" s="3"/>
      <c r="T54" s="3"/>
      <c r="U54" s="3"/>
      <c r="V54" s="3"/>
      <c r="W54" s="3"/>
      <c r="X54" s="3"/>
      <c r="Y54" s="3"/>
      <c r="Z54" s="3"/>
    </row>
    <row r="55" ht="33.0" customHeight="1">
      <c r="A55" s="87"/>
      <c r="C55" s="78"/>
      <c r="D55" s="87"/>
      <c r="J55" s="78"/>
      <c r="K55" s="87"/>
      <c r="M55" s="2"/>
      <c r="N55" s="3"/>
      <c r="O55" s="3"/>
      <c r="P55" s="3"/>
      <c r="Q55" s="3"/>
      <c r="R55" s="3"/>
      <c r="S55" s="3"/>
      <c r="T55" s="3"/>
      <c r="U55" s="3"/>
      <c r="V55" s="3"/>
      <c r="W55" s="3"/>
      <c r="X55" s="3"/>
      <c r="Y55" s="3"/>
      <c r="Z55" s="3"/>
    </row>
    <row r="56" ht="12.75" customHeight="1">
      <c r="A56" s="87"/>
      <c r="C56" s="78"/>
      <c r="D56" s="87"/>
      <c r="J56" s="78"/>
      <c r="K56" s="87"/>
      <c r="M56" s="2"/>
      <c r="N56" s="3"/>
      <c r="O56" s="3"/>
      <c r="P56" s="3"/>
      <c r="Q56" s="3"/>
      <c r="R56" s="3"/>
      <c r="S56" s="3"/>
      <c r="T56" s="3"/>
      <c r="U56" s="3"/>
      <c r="V56" s="3"/>
      <c r="W56" s="3"/>
      <c r="X56" s="3"/>
      <c r="Y56" s="3"/>
      <c r="Z56" s="3"/>
    </row>
    <row r="57" ht="12.75" customHeight="1">
      <c r="A57" s="98"/>
      <c r="B57" s="6"/>
      <c r="C57" s="68"/>
      <c r="D57" s="160"/>
      <c r="E57" s="161"/>
      <c r="F57" s="161"/>
      <c r="G57" s="161"/>
      <c r="H57" s="161"/>
      <c r="I57" s="161"/>
      <c r="J57" s="162"/>
      <c r="K57" s="98"/>
      <c r="L57" s="6"/>
      <c r="M57" s="7"/>
      <c r="N57" s="3"/>
      <c r="O57" s="3"/>
      <c r="P57" s="3"/>
      <c r="Q57" s="3"/>
      <c r="R57" s="3"/>
      <c r="S57" s="3"/>
      <c r="T57" s="3"/>
      <c r="U57" s="3"/>
      <c r="V57" s="3"/>
      <c r="W57" s="3"/>
      <c r="X57" s="3"/>
      <c r="Y57" s="3"/>
      <c r="Z57" s="3"/>
    </row>
    <row r="58" ht="35.25" customHeight="1">
      <c r="A58" s="163" t="s">
        <v>104</v>
      </c>
      <c r="B58" s="9"/>
      <c r="C58" s="40"/>
      <c r="D58" s="164" t="s">
        <v>105</v>
      </c>
      <c r="E58" s="9"/>
      <c r="F58" s="9"/>
      <c r="G58" s="9"/>
      <c r="H58" s="9"/>
      <c r="I58" s="9"/>
      <c r="J58" s="34"/>
      <c r="K58" s="165"/>
      <c r="L58" s="9"/>
      <c r="M58" s="34"/>
      <c r="N58" s="3"/>
      <c r="O58" s="3"/>
      <c r="P58" s="3"/>
      <c r="Q58" s="3"/>
      <c r="R58" s="3"/>
      <c r="S58" s="3"/>
      <c r="T58" s="3"/>
      <c r="U58" s="3"/>
      <c r="V58" s="3"/>
      <c r="W58" s="3"/>
      <c r="X58" s="3"/>
      <c r="Y58" s="3"/>
      <c r="Z58" s="3"/>
    </row>
    <row r="59" ht="12.75" customHeight="1">
      <c r="A59" s="166"/>
      <c r="B59" s="166"/>
      <c r="C59" s="166"/>
      <c r="D59" s="167"/>
      <c r="E59" s="167"/>
      <c r="F59" s="167"/>
      <c r="G59" s="167"/>
      <c r="H59" s="167"/>
      <c r="I59" s="167"/>
      <c r="J59" s="167"/>
      <c r="K59" s="167"/>
      <c r="L59" s="167"/>
      <c r="M59" s="167"/>
      <c r="N59" s="3"/>
      <c r="O59" s="3"/>
      <c r="P59" s="3"/>
      <c r="Q59" s="3"/>
      <c r="R59" s="3"/>
      <c r="S59" s="3"/>
      <c r="T59" s="3"/>
      <c r="U59" s="3"/>
      <c r="V59" s="3"/>
      <c r="W59" s="3"/>
      <c r="X59" s="3"/>
      <c r="Y59" s="3"/>
      <c r="Z59" s="3"/>
    </row>
    <row r="60" ht="12.75" customHeight="1">
      <c r="A60" s="166"/>
      <c r="B60" s="166"/>
      <c r="C60" s="166"/>
      <c r="D60" s="167"/>
      <c r="E60" s="167"/>
      <c r="F60" s="167"/>
      <c r="G60" s="167"/>
      <c r="H60" s="167"/>
      <c r="I60" s="167"/>
      <c r="J60" s="167"/>
      <c r="K60" s="167"/>
      <c r="L60" s="167"/>
      <c r="M60" s="167"/>
      <c r="N60" s="3"/>
      <c r="O60" s="3"/>
      <c r="P60" s="3"/>
      <c r="Q60" s="3"/>
      <c r="R60" s="3"/>
      <c r="S60" s="3"/>
      <c r="T60" s="3"/>
      <c r="U60" s="3"/>
      <c r="V60" s="3"/>
      <c r="W60" s="3"/>
      <c r="X60" s="3"/>
      <c r="Y60" s="3"/>
      <c r="Z60" s="3"/>
    </row>
    <row r="61" ht="12.75" customHeight="1">
      <c r="A61" s="166"/>
      <c r="B61" s="166"/>
      <c r="C61" s="166"/>
      <c r="D61" s="167"/>
      <c r="E61" s="167"/>
      <c r="F61" s="167"/>
      <c r="G61" s="167"/>
      <c r="H61" s="167"/>
      <c r="I61" s="167"/>
      <c r="J61" s="167"/>
      <c r="K61" s="167"/>
      <c r="L61" s="167"/>
      <c r="M61" s="167"/>
      <c r="N61" s="3"/>
      <c r="O61" s="3"/>
      <c r="P61" s="3"/>
      <c r="Q61" s="3"/>
      <c r="R61" s="3"/>
      <c r="S61" s="3"/>
      <c r="T61" s="3"/>
      <c r="U61" s="3"/>
      <c r="V61" s="3"/>
      <c r="W61" s="3"/>
      <c r="X61" s="3"/>
      <c r="Y61" s="3"/>
      <c r="Z61" s="3"/>
    </row>
    <row r="62" ht="12.75" customHeight="1">
      <c r="A62" s="166"/>
      <c r="B62" s="166"/>
      <c r="C62" s="166"/>
      <c r="D62" s="167"/>
      <c r="E62" s="167"/>
      <c r="F62" s="167"/>
      <c r="G62" s="167"/>
      <c r="H62" s="167"/>
      <c r="I62" s="167"/>
      <c r="J62" s="167"/>
      <c r="K62" s="167"/>
      <c r="L62" s="167"/>
      <c r="M62" s="167"/>
      <c r="N62" s="3"/>
      <c r="O62" s="3"/>
      <c r="P62" s="3"/>
      <c r="Q62" s="3"/>
      <c r="R62" s="3"/>
      <c r="S62" s="3"/>
      <c r="T62" s="3"/>
      <c r="U62" s="3"/>
      <c r="V62" s="3"/>
      <c r="W62" s="3"/>
      <c r="X62" s="3"/>
      <c r="Y62" s="3"/>
      <c r="Z62" s="3"/>
    </row>
    <row r="63" ht="12.75" customHeight="1">
      <c r="A63" s="166"/>
      <c r="B63" s="166"/>
      <c r="C63" s="166"/>
      <c r="D63" s="167"/>
      <c r="E63" s="167"/>
      <c r="F63" s="167"/>
      <c r="G63" s="167"/>
      <c r="H63" s="167"/>
      <c r="I63" s="167"/>
      <c r="J63" s="167"/>
      <c r="K63" s="167"/>
      <c r="L63" s="167"/>
      <c r="M63" s="167"/>
      <c r="N63" s="3"/>
      <c r="O63" s="3"/>
      <c r="P63" s="3"/>
      <c r="Q63" s="3"/>
      <c r="R63" s="3"/>
      <c r="S63" s="3"/>
      <c r="T63" s="3"/>
      <c r="U63" s="3"/>
      <c r="V63" s="3"/>
      <c r="W63" s="3"/>
      <c r="X63" s="3"/>
      <c r="Y63" s="3"/>
      <c r="Z63" s="3"/>
    </row>
    <row r="64" ht="12.75" customHeight="1">
      <c r="A64" s="166"/>
      <c r="B64" s="166"/>
      <c r="C64" s="166"/>
      <c r="D64" s="167"/>
      <c r="E64" s="167"/>
      <c r="F64" s="167"/>
      <c r="G64" s="167"/>
      <c r="H64" s="167"/>
      <c r="I64" s="167"/>
      <c r="J64" s="167"/>
      <c r="K64" s="167"/>
      <c r="L64" s="167"/>
      <c r="M64" s="167"/>
      <c r="N64" s="3"/>
      <c r="O64" s="3"/>
      <c r="P64" s="3"/>
      <c r="Q64" s="3"/>
      <c r="R64" s="3"/>
      <c r="S64" s="3"/>
      <c r="T64" s="3"/>
      <c r="U64" s="3"/>
      <c r="V64" s="3"/>
      <c r="W64" s="3"/>
      <c r="X64" s="3"/>
      <c r="Y64" s="3"/>
      <c r="Z64" s="3"/>
    </row>
    <row r="65" ht="12.75" customHeight="1">
      <c r="A65" s="166"/>
      <c r="B65" s="166"/>
      <c r="C65" s="166"/>
      <c r="D65" s="167"/>
      <c r="E65" s="167"/>
      <c r="F65" s="167"/>
      <c r="G65" s="167"/>
      <c r="H65" s="167"/>
      <c r="I65" s="167"/>
      <c r="J65" s="167"/>
      <c r="K65" s="167"/>
      <c r="L65" s="167"/>
      <c r="M65" s="167"/>
      <c r="N65" s="3"/>
      <c r="O65" s="3"/>
      <c r="P65" s="3"/>
      <c r="Q65" s="3"/>
      <c r="R65" s="3"/>
      <c r="S65" s="3"/>
      <c r="T65" s="3"/>
      <c r="U65" s="3"/>
      <c r="V65" s="3"/>
      <c r="W65" s="3"/>
      <c r="X65" s="3"/>
      <c r="Y65" s="3"/>
      <c r="Z65" s="3"/>
    </row>
    <row r="66" ht="12.75" customHeight="1">
      <c r="A66" s="166"/>
      <c r="B66" s="166"/>
      <c r="C66" s="166"/>
      <c r="D66" s="167"/>
      <c r="E66" s="167"/>
      <c r="F66" s="167"/>
      <c r="G66" s="167"/>
      <c r="H66" s="167"/>
      <c r="I66" s="167"/>
      <c r="J66" s="167"/>
      <c r="K66" s="167"/>
      <c r="L66" s="167"/>
      <c r="M66" s="167"/>
      <c r="N66" s="3"/>
      <c r="O66" s="3"/>
      <c r="P66" s="3"/>
      <c r="Q66" s="3"/>
      <c r="R66" s="3"/>
      <c r="S66" s="3"/>
      <c r="T66" s="3"/>
      <c r="U66" s="3"/>
      <c r="V66" s="3"/>
      <c r="W66" s="3"/>
      <c r="X66" s="3"/>
      <c r="Y66" s="3"/>
      <c r="Z66" s="3"/>
    </row>
    <row r="67" ht="12.75" customHeight="1">
      <c r="A67" s="166"/>
      <c r="B67" s="166"/>
      <c r="C67" s="166"/>
      <c r="D67" s="167"/>
      <c r="E67" s="167"/>
      <c r="F67" s="167"/>
      <c r="G67" s="167"/>
      <c r="H67" s="167"/>
      <c r="I67" s="167"/>
      <c r="J67" s="167"/>
      <c r="K67" s="167"/>
      <c r="L67" s="167"/>
      <c r="M67" s="167"/>
      <c r="N67" s="3"/>
      <c r="O67" s="3"/>
      <c r="P67" s="3"/>
      <c r="Q67" s="3"/>
      <c r="R67" s="3"/>
      <c r="S67" s="3"/>
      <c r="T67" s="3"/>
      <c r="U67" s="3"/>
      <c r="V67" s="3"/>
      <c r="W67" s="3"/>
      <c r="X67" s="3"/>
      <c r="Y67" s="3"/>
      <c r="Z67" s="3"/>
    </row>
    <row r="68" ht="12.75" customHeight="1">
      <c r="A68" s="166"/>
      <c r="B68" s="166"/>
      <c r="C68" s="166"/>
      <c r="D68" s="167"/>
      <c r="E68" s="167"/>
      <c r="F68" s="167"/>
      <c r="G68" s="167"/>
      <c r="H68" s="167"/>
      <c r="I68" s="167"/>
      <c r="J68" s="167"/>
      <c r="K68" s="167"/>
      <c r="L68" s="167"/>
      <c r="M68" s="167"/>
      <c r="N68" s="3"/>
      <c r="O68" s="3"/>
      <c r="P68" s="3"/>
      <c r="Q68" s="3"/>
      <c r="R68" s="3"/>
      <c r="S68" s="3"/>
      <c r="T68" s="3"/>
      <c r="U68" s="3"/>
      <c r="V68" s="3"/>
      <c r="W68" s="3"/>
      <c r="X68" s="3"/>
      <c r="Y68" s="3"/>
      <c r="Z68" s="3"/>
    </row>
    <row r="69" ht="12.75" customHeight="1">
      <c r="A69" s="166"/>
      <c r="B69" s="166"/>
      <c r="C69" s="166"/>
      <c r="D69" s="167"/>
      <c r="E69" s="167"/>
      <c r="F69" s="167"/>
      <c r="G69" s="167"/>
      <c r="H69" s="167"/>
      <c r="I69" s="167"/>
      <c r="J69" s="167"/>
      <c r="K69" s="167"/>
      <c r="L69" s="167"/>
      <c r="M69" s="167"/>
      <c r="N69" s="3"/>
      <c r="O69" s="3"/>
      <c r="P69" s="3"/>
      <c r="Q69" s="3"/>
      <c r="R69" s="3"/>
      <c r="S69" s="3"/>
      <c r="T69" s="3"/>
      <c r="U69" s="3"/>
      <c r="V69" s="3"/>
      <c r="W69" s="3"/>
      <c r="X69" s="3"/>
      <c r="Y69" s="3"/>
      <c r="Z69" s="3"/>
    </row>
    <row r="70" ht="12.75" customHeight="1">
      <c r="A70" s="166"/>
      <c r="B70" s="166"/>
      <c r="C70" s="166"/>
      <c r="D70" s="167"/>
      <c r="E70" s="167"/>
      <c r="F70" s="167"/>
      <c r="G70" s="167"/>
      <c r="H70" s="167"/>
      <c r="I70" s="167"/>
      <c r="J70" s="167"/>
      <c r="K70" s="167"/>
      <c r="L70" s="167"/>
      <c r="M70" s="167"/>
      <c r="N70" s="3"/>
      <c r="O70" s="3"/>
      <c r="P70" s="3"/>
      <c r="Q70" s="3"/>
      <c r="R70" s="3"/>
      <c r="S70" s="3"/>
      <c r="T70" s="3"/>
      <c r="U70" s="3"/>
      <c r="V70" s="3"/>
      <c r="W70" s="3"/>
      <c r="X70" s="3"/>
      <c r="Y70" s="3"/>
      <c r="Z70" s="3"/>
    </row>
    <row r="71" ht="12.75" customHeight="1">
      <c r="A71" s="166" t="s">
        <v>106</v>
      </c>
      <c r="B71" s="166"/>
      <c r="C71" s="166"/>
      <c r="D71" s="167"/>
      <c r="E71" s="167"/>
      <c r="F71" s="167"/>
      <c r="G71" s="167"/>
      <c r="H71" s="167"/>
      <c r="I71" s="167"/>
      <c r="J71" s="167"/>
      <c r="K71" s="167"/>
      <c r="L71" s="167"/>
      <c r="M71" s="167"/>
      <c r="N71" s="3"/>
      <c r="O71" s="3"/>
      <c r="P71" s="3"/>
      <c r="Q71" s="3"/>
      <c r="R71" s="3"/>
      <c r="S71" s="3"/>
      <c r="T71" s="3"/>
      <c r="U71" s="3"/>
      <c r="V71" s="3"/>
      <c r="W71" s="3"/>
      <c r="X71" s="3"/>
      <c r="Y71" s="3"/>
      <c r="Z71" s="3"/>
    </row>
    <row r="72" ht="12.75" customHeight="1">
      <c r="A72" s="166" t="s">
        <v>107</v>
      </c>
      <c r="B72" s="166"/>
      <c r="C72" s="166"/>
      <c r="D72" s="167"/>
      <c r="E72" s="167"/>
      <c r="F72" s="167"/>
      <c r="G72" s="167"/>
      <c r="H72" s="167"/>
      <c r="I72" s="167"/>
      <c r="J72" s="167"/>
      <c r="K72" s="167"/>
      <c r="L72" s="167"/>
      <c r="M72" s="167"/>
      <c r="N72" s="3"/>
      <c r="O72" s="3"/>
      <c r="P72" s="3"/>
      <c r="Q72" s="3"/>
      <c r="R72" s="3"/>
      <c r="S72" s="3"/>
      <c r="T72" s="3"/>
      <c r="U72" s="3"/>
      <c r="V72" s="3"/>
      <c r="W72" s="3"/>
      <c r="X72" s="3"/>
      <c r="Y72" s="3"/>
      <c r="Z72" s="3"/>
    </row>
    <row r="73" ht="12.75" customHeight="1">
      <c r="A73" s="166" t="s">
        <v>108</v>
      </c>
      <c r="B73" s="166"/>
      <c r="C73" s="166"/>
      <c r="D73" s="167"/>
      <c r="E73" s="167"/>
      <c r="F73" s="167"/>
      <c r="G73" s="167"/>
      <c r="H73" s="167"/>
      <c r="I73" s="167"/>
      <c r="J73" s="167"/>
      <c r="K73" s="167"/>
      <c r="L73" s="167"/>
      <c r="M73" s="167"/>
      <c r="N73" s="3"/>
      <c r="O73" s="3"/>
      <c r="P73" s="3"/>
      <c r="Q73" s="3"/>
      <c r="R73" s="3"/>
      <c r="S73" s="3"/>
      <c r="T73" s="3"/>
      <c r="U73" s="3"/>
      <c r="V73" s="3"/>
      <c r="W73" s="3"/>
      <c r="X73" s="3"/>
      <c r="Y73" s="3"/>
      <c r="Z73" s="3"/>
    </row>
    <row r="74" ht="12.75" customHeight="1">
      <c r="A74" s="166" t="s">
        <v>109</v>
      </c>
      <c r="B74" s="166"/>
      <c r="C74" s="166"/>
      <c r="D74" s="167"/>
      <c r="E74" s="167"/>
      <c r="F74" s="167"/>
      <c r="G74" s="167"/>
      <c r="H74" s="167"/>
      <c r="I74" s="167"/>
      <c r="J74" s="167"/>
      <c r="K74" s="167"/>
      <c r="L74" s="167"/>
      <c r="M74" s="167"/>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row>
    <row r="257" ht="15.75"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row>
    <row r="258" ht="15.75"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row>
    <row r="259" ht="15.7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5.7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5.7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5.7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5.7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5.7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5.7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5.7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5.7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5.7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5.7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5.7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5.7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5.7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5.7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5.7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5.7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5.7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5.7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5.7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5.7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5.7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5.7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5.7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5.7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5.7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5.7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5.7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5.7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5.7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5.7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5.7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5.7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5.7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5.7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5.7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5.7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5.7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5.7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5.7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5.7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5.7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5.7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5.7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5.7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5.7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5.7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5.7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5.7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5.7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5.7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5.7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5.7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5.7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5.7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5.7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5.7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5.7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5.7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5.7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5.7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5.7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5.7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5.7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5.7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5.7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5.7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5.7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5.7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5.7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5.7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5.7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5.7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5.7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5.7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5.7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5.7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5.7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5.7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5.7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5.7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5.7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5.7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5.7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5.7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5.7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5.7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5.7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5.7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5.7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5.7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5.7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5.7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5.7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5.7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5.7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5.7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5.7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5.7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5.7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5.7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5.7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5.7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5.7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5.7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5.7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5.7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5.7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5.7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5.7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5.7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5.7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5.7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5.7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5.7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5.7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5.7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5.7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5.7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5.7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5.7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5.7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5.7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5.7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5.7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5.7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5.7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5.7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5.7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5.7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5.7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5.7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5.7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5.7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5.7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5.7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5.7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5.7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5.7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5.7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5.7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5.7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5.7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5.7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5.7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5.7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5.7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5.7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5.7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5.7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5.7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5.7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5.7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5.7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5.7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5.7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5.7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5.7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5.7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5.7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5.7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5.7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5.7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5.7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5.7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5.7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5.7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5.7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5.7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5.7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5.7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5.7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5.7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5.7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5.7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5.7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5.7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5.7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5.7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5.7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5.7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5.7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5.7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5.7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5.7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5.7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5.7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5.7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5.7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5.7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5.7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5.7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5.7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5.7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5.7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5.7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5.7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5.7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5.7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5.7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5.7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5.7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5.7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5.7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5.7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5.7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5.7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5.7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5.7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5.7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5.7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5.7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5.7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5.7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5.7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5.7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5.7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5.7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5.7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5.7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5.7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5.7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5.7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5.7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5.7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5.7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5.7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5.7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5.7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5.7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5.7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5.7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5.7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5.7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5.7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5.7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5.7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5.7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5.7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5.7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5.7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5.7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5.7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5.7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5.7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5.7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5.7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5.7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5.7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5.7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5.7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5.7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5.7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5.7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5.7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5.7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5.7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5.7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5.7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5.7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5.7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5.7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5.7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5.7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5.7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5.7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5.7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5.7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5.7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5.7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5.7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5.7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5.7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5.7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5.7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5.7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5.7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5.7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5.7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5.7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5.7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5.7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5.7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5.7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5.7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5.7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5.7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5.7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5.7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5.7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5.7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5.7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5.7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5.7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5.7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5.7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5.7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5.7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5.7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5.7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5.7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5.7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5.7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5.7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5.7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5.7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5.7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5.7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5.7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5.7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5.7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5.7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5.7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5.7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5.7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5.7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5.7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5.7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5.7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5.7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5.7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5.7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5.7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5.7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5.7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5.7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5.7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5.7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5.7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5.7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5.7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5.7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5.7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5.7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5.7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5.7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5.7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5.7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5.7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5.7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5.7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5.7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5.7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5.7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5.7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5.7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5.7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5.7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5.7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5.7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5.7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5.7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5.7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5.7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5.7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5.7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5.7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5.7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5.7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5.7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5.7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5.7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5.7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5.7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5.7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5.7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5.7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5.7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5.7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5.7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5.7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5.7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5.7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5.7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5.7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5.7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5.7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5.7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5.7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5.7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5.7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5.7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5.7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5.7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5.7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5.7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5.7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5.7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5.7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5.7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5.7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5.7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5.7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5.7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5.7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5.7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5.7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5.7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5.7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5.7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5.7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5.7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5.7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5.7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5.7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5.7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5.7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5.7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5.7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5.7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5.7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5.7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5.7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5.7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5.7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5.7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5.7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5.7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5.7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5.7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5.7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5.7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5.7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5.7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5.7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5.7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5.7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5.7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5.7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5.7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5.7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5.7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5.7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5.7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5.7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5.7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5.7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5.7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5.7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5.7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5.7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5.7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5.7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5.7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5.7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5.7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5.7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5.7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5.7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5.7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5.7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5.7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5.7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5.7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5.7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5.7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5.7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5.7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5.7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5.7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5.7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5.7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5.7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5.7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5.7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5.7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5.7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5.7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5.7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5.7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5.7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5.7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5.7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5.7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5.7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5.7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5.7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5.7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5.7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5.7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5.7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5.7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5.7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5.7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5.7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5.7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5.7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5.7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5.7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5.7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5.7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5.7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5.7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5.7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5.7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5.7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5.7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5.7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5.7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5.7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5.7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5.7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5.7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5.7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5.7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5.7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5.7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5.7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5.7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5.7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5.7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5.7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5.7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5.7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5.7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5.7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5.7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5.7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5.7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5.7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5.7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5.7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5.7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5.7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5.7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5.7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5.7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5.7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5.7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5.7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5.7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5.7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5.7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5.7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5.7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5.7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5.7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5.7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5.7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5.7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5.7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5.7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5.7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5.7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5.7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5.7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5.7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5.7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5.7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5.7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5.7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5.7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5.7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5.7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5.7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5.7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5.7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5.7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5.7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5.7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5.7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5.7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5.7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5.7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5.7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5.7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5.7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5.7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5.7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5.7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5.7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5.7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5.7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5.7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5.7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5.7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5.7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5.7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5.7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5.7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5.7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5.7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5.7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5.7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5.7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5.7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5.7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5.7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5.7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5.7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5.7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5.7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5.7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5.7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5.7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5.7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5.7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5.7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5.7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5.7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5.7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5.7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5.7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5.7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5.7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5.7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5.7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5.7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5.7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5.7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5.7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5.7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5.7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5.7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5.7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5.7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5.7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5.7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5.7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5.7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5.7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5.7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5.7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5.7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5.7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5.7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5.7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5.7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5.7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5.7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5.7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5.7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5.7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5.7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5.7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5.7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5.7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5.7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5.7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5.7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5.7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5.7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5.7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5.7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5.7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5.7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5.7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5.7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5.7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5.7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5.7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5.7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5.7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5.7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5.7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5.7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5.7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5.7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5.7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5.7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5.7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5.7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5.7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5.7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5.7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5.7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5.7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5.7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5.7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5.7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5.7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5.7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5.7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5.7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5.7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5.7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5.7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5.7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5.7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5.7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5.7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5.7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5.7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5.7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5.7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5.7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5.7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5.7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5.7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5.7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5.7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5.7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5.7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5.7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5.7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5.7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5.7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5.7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5.7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5.7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5.7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5.7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5.7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5.7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5.7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5.7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5.7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5.7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5.7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5.7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5.7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5.7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5.7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5.7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5.7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5.7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5.7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5.7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5.7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5.7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5.7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5.7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5.7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5.7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5.7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5.7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5.7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5.7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5.7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5.7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5.7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5.7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5.7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5.7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5.7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5.7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5.7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5.7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5.7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5.7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5.7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5.7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mergeCells count="94">
    <mergeCell ref="K16:L16"/>
    <mergeCell ref="D17:L17"/>
    <mergeCell ref="D16:E16"/>
    <mergeCell ref="F16:I16"/>
    <mergeCell ref="A17:C22"/>
    <mergeCell ref="I18:L22"/>
    <mergeCell ref="D20:H22"/>
    <mergeCell ref="A23:L23"/>
    <mergeCell ref="A24:L24"/>
    <mergeCell ref="D8:I8"/>
    <mergeCell ref="K8:L8"/>
    <mergeCell ref="A1:L3"/>
    <mergeCell ref="A4:L4"/>
    <mergeCell ref="A5:L5"/>
    <mergeCell ref="A6:L6"/>
    <mergeCell ref="A7:C7"/>
    <mergeCell ref="D7:L7"/>
    <mergeCell ref="A8:C8"/>
    <mergeCell ref="A9:L9"/>
    <mergeCell ref="A10:L10"/>
    <mergeCell ref="Q10:X10"/>
    <mergeCell ref="A11:C11"/>
    <mergeCell ref="D11:L11"/>
    <mergeCell ref="Q11:Q12"/>
    <mergeCell ref="S11:W11"/>
    <mergeCell ref="K13:L13"/>
    <mergeCell ref="K14:L14"/>
    <mergeCell ref="F14:I14"/>
    <mergeCell ref="D15:L15"/>
    <mergeCell ref="A12:C12"/>
    <mergeCell ref="D12:L12"/>
    <mergeCell ref="A13:C13"/>
    <mergeCell ref="D13:I13"/>
    <mergeCell ref="A14:C14"/>
    <mergeCell ref="D14:E14"/>
    <mergeCell ref="A15:C16"/>
    <mergeCell ref="A28:C29"/>
    <mergeCell ref="D29:E29"/>
    <mergeCell ref="F29:J29"/>
    <mergeCell ref="K29:L29"/>
    <mergeCell ref="A46:C46"/>
    <mergeCell ref="A49:C49"/>
    <mergeCell ref="D49:F49"/>
    <mergeCell ref="A50:C50"/>
    <mergeCell ref="D50:F50"/>
    <mergeCell ref="A51:C51"/>
    <mergeCell ref="D51:F51"/>
    <mergeCell ref="A58:C58"/>
    <mergeCell ref="D58:J58"/>
    <mergeCell ref="K58:M58"/>
    <mergeCell ref="A52:C52"/>
    <mergeCell ref="D52:F52"/>
    <mergeCell ref="A53:C53"/>
    <mergeCell ref="D53:F53"/>
    <mergeCell ref="A54:C57"/>
    <mergeCell ref="D54:J57"/>
    <mergeCell ref="K54:M57"/>
    <mergeCell ref="D28:E28"/>
    <mergeCell ref="F28:J28"/>
    <mergeCell ref="A25:L25"/>
    <mergeCell ref="A26:C26"/>
    <mergeCell ref="D26:L26"/>
    <mergeCell ref="A27:C27"/>
    <mergeCell ref="D27:I27"/>
    <mergeCell ref="K27:L27"/>
    <mergeCell ref="K28:L28"/>
    <mergeCell ref="D43:E44"/>
    <mergeCell ref="F43:I44"/>
    <mergeCell ref="J43:J44"/>
    <mergeCell ref="K43:L44"/>
    <mergeCell ref="A31:L31"/>
    <mergeCell ref="A32:E32"/>
    <mergeCell ref="F32:L33"/>
    <mergeCell ref="F34:L39"/>
    <mergeCell ref="A40:L40"/>
    <mergeCell ref="A41:L42"/>
    <mergeCell ref="A43:C44"/>
    <mergeCell ref="A45:C45"/>
    <mergeCell ref="D45:I45"/>
    <mergeCell ref="K45:L45"/>
    <mergeCell ref="D46:I46"/>
    <mergeCell ref="K46:L46"/>
    <mergeCell ref="A47:L47"/>
    <mergeCell ref="A48:M48"/>
    <mergeCell ref="G52:J52"/>
    <mergeCell ref="G53:J53"/>
    <mergeCell ref="L53:M53"/>
    <mergeCell ref="G49:J49"/>
    <mergeCell ref="L49:M49"/>
    <mergeCell ref="G50:J50"/>
    <mergeCell ref="L50:M50"/>
    <mergeCell ref="G51:J51"/>
    <mergeCell ref="L51:M51"/>
    <mergeCell ref="L52:M52"/>
  </mergeCells>
  <dataValidations>
    <dataValidation type="list" allowBlank="1" showInputMessage="1" showErrorMessage="1" prompt=" - " sqref="D50:D53">
      <formula1>$A$72:$A$75</formula1>
    </dataValidation>
    <dataValidation type="list" allowBlank="1" showInputMessage="1" showErrorMessage="1" prompt=" - " sqref="D8">
      <formula1>$A$133:$A$135</formula1>
    </dataValidation>
    <dataValidation type="list" allowBlank="1" showInputMessage="1" showErrorMessage="1" prompt=" - " sqref="K8">
      <formula1>$B$115:$B$127</formula1>
    </dataValidation>
    <dataValidation type="list" allowBlank="1" showInputMessage="1" showErrorMessage="1" prompt=" - " sqref="D13">
      <formula1>$A$119:$A$126</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printOptions/>
  <pageMargins bottom="0.75" footer="0.0" header="0.0" left="0.7" right="0.7" top="0.75"/>
  <pageSetup orientation="landscape"/>
  <headerFooter>
    <oddFooter>&amp;LV5-20-05-2022</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0"/>
    <col customWidth="1" min="2" max="2" width="11.38"/>
    <col customWidth="1" min="3" max="3" width="10.63"/>
    <col customWidth="1" min="4" max="4" width="15.0"/>
    <col customWidth="1" min="5" max="5" width="12.38"/>
    <col customWidth="1" min="6" max="6" width="30.0"/>
    <col customWidth="1" min="7" max="7" width="32.38"/>
    <col customWidth="1" min="8" max="31" width="2.63"/>
  </cols>
  <sheetData>
    <row r="1" ht="35.25" customHeight="1">
      <c r="A1" s="550"/>
      <c r="B1" s="551"/>
      <c r="C1" s="552"/>
      <c r="D1" s="553" t="s">
        <v>421</v>
      </c>
      <c r="E1" s="554" t="s">
        <v>166</v>
      </c>
      <c r="F1" s="31"/>
      <c r="G1" s="31"/>
      <c r="H1" s="31"/>
      <c r="I1" s="31"/>
      <c r="J1" s="31"/>
      <c r="K1" s="31"/>
      <c r="L1" s="31"/>
      <c r="M1" s="31"/>
      <c r="N1" s="31"/>
      <c r="O1" s="31"/>
      <c r="P1" s="31"/>
      <c r="Q1" s="31"/>
      <c r="R1" s="31"/>
      <c r="S1" s="31"/>
      <c r="T1" s="31"/>
      <c r="U1" s="31"/>
      <c r="V1" s="31"/>
      <c r="W1" s="31"/>
      <c r="X1" s="31"/>
      <c r="Y1" s="31"/>
      <c r="Z1" s="31"/>
      <c r="AA1" s="31"/>
      <c r="AB1" s="31"/>
      <c r="AC1" s="31"/>
      <c r="AD1" s="31"/>
      <c r="AE1" s="32"/>
    </row>
    <row r="2" ht="40.5" customHeight="1">
      <c r="A2" s="555"/>
      <c r="B2" s="161"/>
      <c r="C2" s="556"/>
      <c r="D2" s="553" t="s">
        <v>422</v>
      </c>
      <c r="E2" s="557" t="s">
        <v>423</v>
      </c>
      <c r="F2" s="31"/>
      <c r="G2" s="32"/>
      <c r="H2" s="558" t="s">
        <v>424</v>
      </c>
      <c r="I2" s="28"/>
      <c r="J2" s="28"/>
      <c r="K2" s="28"/>
      <c r="L2" s="29"/>
      <c r="M2" s="559" t="s">
        <v>425</v>
      </c>
      <c r="N2" s="28"/>
      <c r="O2" s="28"/>
      <c r="P2" s="28"/>
      <c r="Q2" s="28"/>
      <c r="R2" s="29"/>
      <c r="S2" s="558" t="s">
        <v>171</v>
      </c>
      <c r="T2" s="28"/>
      <c r="U2" s="28"/>
      <c r="V2" s="28"/>
      <c r="W2" s="28"/>
      <c r="X2" s="28"/>
      <c r="Y2" s="29"/>
      <c r="Z2" s="559">
        <v>5.0</v>
      </c>
      <c r="AA2" s="28"/>
      <c r="AB2" s="28"/>
      <c r="AC2" s="28"/>
      <c r="AD2" s="28"/>
      <c r="AE2" s="29"/>
    </row>
    <row r="3" ht="12.75" customHeight="1">
      <c r="A3" s="560"/>
      <c r="B3" s="561"/>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row>
    <row r="4" ht="12.75" customHeight="1">
      <c r="A4" s="560"/>
      <c r="B4" s="561"/>
      <c r="D4" s="561"/>
      <c r="E4" s="561"/>
      <c r="F4" s="561"/>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row>
    <row r="5" ht="12.75" customHeight="1">
      <c r="A5" s="560" t="str">
        <f>CONCATENATE("V",Z2,"-16-12-2021")</f>
        <v>V5-16-12-2021</v>
      </c>
      <c r="B5" s="561"/>
      <c r="D5" s="561"/>
      <c r="E5" s="561"/>
      <c r="F5" s="561"/>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row>
    <row r="6" ht="12.75" customHeight="1">
      <c r="A6" s="560"/>
      <c r="B6" s="560"/>
      <c r="C6" s="124"/>
      <c r="D6" s="124"/>
      <c r="E6" s="124"/>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row>
    <row r="7" ht="12.75" customHeight="1">
      <c r="A7" s="560"/>
      <c r="B7" s="560"/>
      <c r="C7" s="124"/>
      <c r="D7" s="124"/>
      <c r="E7" s="124"/>
      <c r="F7" s="124"/>
      <c r="G7" s="124"/>
      <c r="H7" s="124"/>
      <c r="I7" s="124"/>
      <c r="J7" s="124"/>
      <c r="K7" s="124"/>
      <c r="L7" s="124"/>
      <c r="M7" s="124"/>
      <c r="N7" s="124"/>
      <c r="O7" s="124"/>
      <c r="P7" s="124"/>
      <c r="Q7" s="124"/>
      <c r="R7" s="124"/>
      <c r="S7" s="124"/>
      <c r="T7" s="124"/>
      <c r="U7" s="124"/>
      <c r="V7" s="124"/>
      <c r="W7" s="124"/>
      <c r="X7" s="124"/>
      <c r="Y7" s="124"/>
      <c r="Z7" s="124"/>
      <c r="AA7" s="124"/>
      <c r="AB7" s="124"/>
      <c r="AC7" s="124"/>
      <c r="AD7" s="124"/>
      <c r="AE7" s="124"/>
    </row>
    <row r="8" ht="12.75" customHeight="1">
      <c r="A8" s="560"/>
      <c r="B8" s="560"/>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row>
    <row r="9" ht="12.75" customHeight="1">
      <c r="A9" s="560"/>
      <c r="B9" s="560"/>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row>
    <row r="10" ht="12.75" customHeight="1">
      <c r="A10" s="560"/>
      <c r="B10" s="560"/>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row>
    <row r="11" ht="12.75" customHeight="1">
      <c r="A11" s="560"/>
      <c r="B11" s="560"/>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row>
    <row r="12" ht="12.75" customHeight="1">
      <c r="A12" s="560"/>
      <c r="B12" s="560"/>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row>
    <row r="13" ht="12.75" customHeight="1">
      <c r="A13" s="560"/>
      <c r="B13" s="560"/>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row>
    <row r="14" ht="12.75" customHeight="1">
      <c r="A14" s="560"/>
      <c r="B14" s="560"/>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row>
    <row r="15" ht="12.75" customHeight="1">
      <c r="A15" s="560"/>
      <c r="B15" s="560"/>
      <c r="C15" s="124"/>
      <c r="D15" s="124"/>
      <c r="E15" s="124"/>
      <c r="F15" s="124"/>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row>
    <row r="16" ht="12.75" customHeight="1">
      <c r="A16" s="560"/>
      <c r="B16" s="560"/>
      <c r="C16" s="124"/>
      <c r="D16" s="124"/>
      <c r="E16" s="124"/>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row>
    <row r="17" ht="12.75" customHeight="1">
      <c r="A17" s="560"/>
      <c r="B17" s="560"/>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row>
    <row r="18" ht="12.75" customHeight="1">
      <c r="A18" s="560"/>
      <c r="B18" s="560"/>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row>
    <row r="19" ht="12.75" customHeight="1">
      <c r="A19" s="560"/>
      <c r="B19" s="560"/>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row>
    <row r="20" ht="12.75" customHeight="1">
      <c r="A20" s="560"/>
      <c r="B20" s="560"/>
      <c r="C20" s="124"/>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row>
    <row r="21" ht="12.75" customHeight="1">
      <c r="A21" s="560"/>
      <c r="B21" s="560"/>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row>
    <row r="22" ht="12.75" customHeight="1">
      <c r="A22" s="560"/>
      <c r="B22" s="560"/>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row>
    <row r="23" ht="12.75" customHeight="1">
      <c r="A23" s="560"/>
      <c r="B23" s="560"/>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row>
    <row r="24" ht="12.75" customHeight="1">
      <c r="A24" s="560"/>
      <c r="B24" s="560"/>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row>
    <row r="25" ht="12.75" customHeight="1">
      <c r="A25" s="560"/>
      <c r="B25" s="560"/>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row>
    <row r="26" ht="12.75" customHeight="1">
      <c r="A26" s="560"/>
      <c r="B26" s="560"/>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row>
    <row r="27" ht="12.75" customHeight="1">
      <c r="A27" s="560"/>
      <c r="B27" s="560"/>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row>
    <row r="28" ht="12.75" customHeight="1">
      <c r="A28" s="560"/>
      <c r="B28" s="560"/>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row>
    <row r="29" ht="12.75" customHeight="1">
      <c r="A29" s="560"/>
      <c r="B29" s="560"/>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row>
    <row r="30" ht="12.75" customHeight="1">
      <c r="A30" s="560"/>
      <c r="B30" s="560"/>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row>
    <row r="31" ht="12.75" customHeight="1">
      <c r="A31" s="560"/>
      <c r="B31" s="560"/>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row>
    <row r="32" ht="12.75" customHeight="1">
      <c r="A32" s="560"/>
      <c r="B32" s="560"/>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row>
    <row r="33" ht="12.75" customHeight="1">
      <c r="A33" s="560"/>
      <c r="B33" s="560"/>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row>
    <row r="34" ht="12.75" customHeight="1">
      <c r="A34" s="560"/>
      <c r="B34" s="560"/>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row>
    <row r="35" ht="12.75" customHeight="1">
      <c r="A35" s="560"/>
      <c r="B35" s="560"/>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row>
    <row r="36" ht="12.75" customHeight="1">
      <c r="A36" s="560"/>
      <c r="B36" s="560"/>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row>
    <row r="37" ht="12.75" customHeight="1">
      <c r="A37" s="560"/>
      <c r="B37" s="560"/>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row>
    <row r="38" ht="12.75" customHeight="1">
      <c r="A38" s="560"/>
      <c r="B38" s="560"/>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row>
    <row r="39" ht="12.75" customHeight="1">
      <c r="A39" s="560"/>
      <c r="B39" s="560"/>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row>
    <row r="40" ht="12.75" customHeight="1">
      <c r="A40" s="560"/>
      <c r="B40" s="560"/>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row>
    <row r="41" ht="12.75" customHeight="1">
      <c r="A41" s="560"/>
      <c r="B41" s="560"/>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row>
    <row r="42" ht="12.75" customHeight="1">
      <c r="A42" s="560"/>
      <c r="B42" s="560"/>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row>
    <row r="43" ht="12.75" customHeight="1">
      <c r="A43" s="560"/>
      <c r="B43" s="560"/>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row>
    <row r="44" ht="12.75" customHeight="1">
      <c r="A44" s="560"/>
      <c r="B44" s="560"/>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row>
    <row r="45" ht="12.75" customHeight="1">
      <c r="A45" s="560"/>
      <c r="B45" s="560"/>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row>
    <row r="46" ht="12.75" customHeight="1">
      <c r="A46" s="560"/>
      <c r="B46" s="560"/>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row>
    <row r="47" ht="12.75" customHeight="1">
      <c r="A47" s="560"/>
      <c r="B47" s="560"/>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row>
    <row r="48" ht="12.75" customHeight="1">
      <c r="A48" s="560"/>
      <c r="B48" s="560"/>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row>
    <row r="49" ht="12.75" customHeight="1">
      <c r="A49" s="560"/>
      <c r="B49" s="560"/>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row>
    <row r="50" ht="12.75" customHeight="1">
      <c r="A50" s="560"/>
      <c r="B50" s="560"/>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row>
    <row r="51" ht="12.75" customHeight="1">
      <c r="A51" s="560"/>
      <c r="B51" s="560"/>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row>
    <row r="52" ht="12.75" customHeight="1">
      <c r="A52" s="560"/>
      <c r="B52" s="560"/>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row>
    <row r="53" ht="12.75" customHeight="1">
      <c r="A53" s="560"/>
      <c r="B53" s="560"/>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row>
    <row r="54" ht="12.75" customHeight="1">
      <c r="A54" s="560"/>
      <c r="B54" s="560"/>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row>
    <row r="55" ht="12.75" customHeight="1">
      <c r="A55" s="560"/>
      <c r="B55" s="560"/>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row>
    <row r="56" ht="12.75" customHeight="1">
      <c r="A56" s="560"/>
      <c r="B56" s="560"/>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row>
    <row r="57" ht="12.75" customHeight="1">
      <c r="A57" s="560"/>
      <c r="B57" s="560"/>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row>
    <row r="58" ht="12.75" customHeight="1">
      <c r="A58" s="560"/>
      <c r="B58" s="560"/>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row>
    <row r="59" ht="12.75" customHeight="1">
      <c r="A59" s="560"/>
      <c r="B59" s="560"/>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row>
    <row r="60" ht="12.75" customHeight="1">
      <c r="A60" s="560"/>
      <c r="B60" s="560"/>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row>
    <row r="61" ht="12.75" customHeight="1">
      <c r="A61" s="560"/>
      <c r="B61" s="560"/>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row>
    <row r="62" ht="12.75" customHeight="1">
      <c r="A62" s="560"/>
      <c r="B62" s="560"/>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row>
    <row r="63" ht="12.75" customHeight="1">
      <c r="A63" s="560"/>
      <c r="B63" s="560"/>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row>
    <row r="64" ht="12.75" customHeight="1">
      <c r="A64" s="560"/>
      <c r="B64" s="560"/>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row>
    <row r="65" ht="12.75" customHeight="1">
      <c r="A65" s="560"/>
      <c r="B65" s="560"/>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row>
    <row r="66" ht="12.75" customHeight="1">
      <c r="A66" s="560"/>
      <c r="B66" s="560"/>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row>
    <row r="67" ht="12.75" customHeight="1">
      <c r="A67" s="560"/>
      <c r="B67" s="560"/>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row>
    <row r="68" ht="12.75" customHeight="1">
      <c r="A68" s="560"/>
      <c r="B68" s="560"/>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row>
    <row r="69" ht="12.75" customHeight="1">
      <c r="A69" s="560"/>
      <c r="B69" s="560"/>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row>
    <row r="70" ht="12.75" customHeight="1">
      <c r="A70" s="560"/>
      <c r="B70" s="560"/>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row>
    <row r="71" ht="12.75" customHeight="1">
      <c r="A71" s="560"/>
      <c r="B71" s="560"/>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row>
    <row r="72" ht="12.75" customHeight="1">
      <c r="A72" s="560"/>
      <c r="B72" s="560"/>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row>
    <row r="73" ht="12.75" customHeight="1">
      <c r="A73" s="560"/>
      <c r="B73" s="560"/>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row>
    <row r="74" ht="12.75" customHeight="1">
      <c r="A74" s="560"/>
      <c r="B74" s="560"/>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row>
    <row r="75" ht="12.75" customHeight="1">
      <c r="A75" s="560"/>
      <c r="B75" s="560"/>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row>
    <row r="76" ht="12.75" customHeight="1">
      <c r="A76" s="560"/>
      <c r="B76" s="560"/>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row>
    <row r="77" ht="12.75" customHeight="1">
      <c r="A77" s="560"/>
      <c r="B77" s="560"/>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row>
    <row r="78" ht="12.75" customHeight="1">
      <c r="A78" s="560"/>
      <c r="B78" s="560"/>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row>
    <row r="79" ht="12.75" customHeight="1">
      <c r="A79" s="560"/>
      <c r="B79" s="560"/>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row>
    <row r="80" ht="12.75" customHeight="1">
      <c r="A80" s="560"/>
      <c r="B80" s="560"/>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row>
    <row r="81" ht="12.75" customHeight="1">
      <c r="A81" s="560"/>
      <c r="B81" s="560"/>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row>
    <row r="82" ht="12.75" customHeight="1">
      <c r="A82" s="560"/>
      <c r="B82" s="560"/>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row>
    <row r="83" ht="12.75" customHeight="1">
      <c r="A83" s="560"/>
      <c r="B83" s="560"/>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row>
    <row r="84" ht="12.75" customHeight="1">
      <c r="A84" s="560"/>
      <c r="B84" s="560"/>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row>
    <row r="85" ht="12.75" customHeight="1">
      <c r="A85" s="560"/>
      <c r="B85" s="560"/>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row>
    <row r="86" ht="12.75" customHeight="1">
      <c r="A86" s="560"/>
      <c r="B86" s="560"/>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row>
    <row r="87" ht="12.75" customHeight="1">
      <c r="A87" s="560"/>
      <c r="B87" s="560"/>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row>
    <row r="88" ht="12.75" customHeight="1">
      <c r="A88" s="560"/>
      <c r="B88" s="560"/>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row>
    <row r="89" ht="12.75" customHeight="1">
      <c r="A89" s="560"/>
      <c r="B89" s="560"/>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row>
    <row r="90" ht="12.75" customHeight="1">
      <c r="A90" s="560"/>
      <c r="B90" s="560"/>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row>
    <row r="91" ht="12.75" customHeight="1">
      <c r="A91" s="560"/>
      <c r="B91" s="560"/>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row>
    <row r="92" ht="12.75" customHeight="1">
      <c r="A92" s="560"/>
      <c r="B92" s="560"/>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row>
    <row r="93" ht="12.75" customHeight="1">
      <c r="A93" s="560"/>
      <c r="B93" s="560"/>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row>
    <row r="94" ht="12.75" customHeight="1">
      <c r="A94" s="560"/>
      <c r="B94" s="560"/>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row>
    <row r="95" ht="12.75" customHeight="1">
      <c r="A95" s="560"/>
      <c r="B95" s="560"/>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row>
    <row r="96" ht="12.75" customHeight="1">
      <c r="A96" s="560"/>
      <c r="B96" s="560"/>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row>
    <row r="97" ht="12.75" customHeight="1">
      <c r="A97" s="560"/>
      <c r="B97" s="560"/>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row>
    <row r="98" ht="12.75" customHeight="1">
      <c r="A98" s="560"/>
      <c r="B98" s="560"/>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row>
    <row r="99" ht="12.75" customHeight="1">
      <c r="A99" s="560"/>
      <c r="B99" s="560"/>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row>
    <row r="100" ht="12.75" customHeight="1">
      <c r="A100" s="560"/>
      <c r="B100" s="560"/>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row>
    <row r="101" ht="12.75" customHeight="1">
      <c r="A101" s="560"/>
      <c r="B101" s="560"/>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row>
    <row r="102" ht="12.75" customHeight="1">
      <c r="A102" s="560"/>
      <c r="B102" s="560"/>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row>
    <row r="103" ht="12.75" customHeight="1">
      <c r="A103" s="560"/>
      <c r="B103" s="560"/>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row>
    <row r="104" ht="12.75" customHeight="1">
      <c r="A104" s="560"/>
      <c r="B104" s="560"/>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row>
    <row r="105" ht="12.75" customHeight="1">
      <c r="A105" s="560"/>
      <c r="B105" s="560"/>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row>
    <row r="106" ht="12.75" customHeight="1">
      <c r="A106" s="560"/>
      <c r="B106" s="560"/>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row>
    <row r="107" ht="12.75" customHeight="1">
      <c r="A107" s="560"/>
      <c r="B107" s="560"/>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row>
    <row r="108" ht="12.75" customHeight="1">
      <c r="A108" s="560"/>
      <c r="B108" s="560"/>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row>
    <row r="109" ht="12.75" customHeight="1">
      <c r="A109" s="560"/>
      <c r="B109" s="560"/>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row>
    <row r="110" ht="12.75" customHeight="1">
      <c r="A110" s="560"/>
      <c r="B110" s="560"/>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row>
    <row r="111" ht="12.75" customHeight="1">
      <c r="A111" s="560"/>
      <c r="B111" s="560"/>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row>
    <row r="112" ht="12.75" customHeight="1">
      <c r="A112" s="560"/>
      <c r="B112" s="560"/>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row>
    <row r="113" ht="12.75" customHeight="1">
      <c r="A113" s="560"/>
      <c r="B113" s="560"/>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row>
    <row r="114" ht="12.75" customHeight="1">
      <c r="A114" s="560"/>
      <c r="B114" s="560"/>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row>
    <row r="115" ht="12.75" customHeight="1">
      <c r="A115" s="560"/>
      <c r="B115" s="560"/>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row>
    <row r="116" ht="12.75" customHeight="1">
      <c r="A116" s="560"/>
      <c r="B116" s="560"/>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row>
    <row r="117" ht="12.75" customHeight="1">
      <c r="A117" s="560"/>
      <c r="B117" s="560"/>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row>
    <row r="118" ht="12.75" customHeight="1">
      <c r="A118" s="560"/>
      <c r="B118" s="560"/>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row>
    <row r="119" ht="12.75" customHeight="1">
      <c r="A119" s="560"/>
      <c r="B119" s="560"/>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row>
    <row r="120" ht="12.75" customHeight="1">
      <c r="A120" s="560"/>
      <c r="B120" s="560"/>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row>
    <row r="121" ht="12.75" customHeight="1">
      <c r="A121" s="560"/>
      <c r="B121" s="560"/>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row>
    <row r="122" ht="12.75" customHeight="1">
      <c r="A122" s="560"/>
      <c r="B122" s="560"/>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row>
    <row r="123" ht="12.75" customHeight="1">
      <c r="A123" s="560"/>
      <c r="B123" s="560"/>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row>
    <row r="124" ht="12.75" customHeight="1">
      <c r="A124" s="560"/>
      <c r="B124" s="560"/>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row>
    <row r="125" ht="12.75" customHeight="1">
      <c r="A125" s="560"/>
      <c r="B125" s="560"/>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row>
    <row r="126" ht="12.75" customHeight="1">
      <c r="A126" s="560"/>
      <c r="B126" s="560"/>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row>
    <row r="127" ht="12.75" customHeight="1">
      <c r="A127" s="560"/>
      <c r="B127" s="560"/>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row>
    <row r="128" ht="12.75" customHeight="1">
      <c r="A128" s="560"/>
      <c r="B128" s="560"/>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row>
    <row r="129" ht="12.75" customHeight="1">
      <c r="A129" s="560"/>
      <c r="B129" s="560"/>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row>
    <row r="130" ht="12.75" customHeight="1">
      <c r="A130" s="560"/>
      <c r="B130" s="560"/>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row>
    <row r="131" ht="12.75" customHeight="1">
      <c r="A131" s="560"/>
      <c r="B131" s="560"/>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row>
    <row r="132" ht="12.75" customHeight="1">
      <c r="A132" s="560"/>
      <c r="B132" s="560"/>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row>
    <row r="133" ht="12.75" customHeight="1">
      <c r="A133" s="560"/>
      <c r="B133" s="560"/>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row>
    <row r="134" ht="12.75" customHeight="1">
      <c r="A134" s="560"/>
      <c r="B134" s="560"/>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row>
    <row r="135" ht="12.75" customHeight="1">
      <c r="A135" s="560"/>
      <c r="B135" s="560"/>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row>
    <row r="136" ht="12.75" customHeight="1">
      <c r="A136" s="560"/>
      <c r="B136" s="560"/>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row>
    <row r="137" ht="12.75" customHeight="1">
      <c r="A137" s="560"/>
      <c r="B137" s="560"/>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row>
    <row r="138" ht="12.75" customHeight="1">
      <c r="A138" s="560"/>
      <c r="B138" s="560"/>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row>
    <row r="139" ht="12.75" customHeight="1">
      <c r="A139" s="560"/>
      <c r="B139" s="560"/>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row>
    <row r="140" ht="12.75" customHeight="1">
      <c r="A140" s="560"/>
      <c r="B140" s="560"/>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row>
    <row r="141" ht="12.75" customHeight="1">
      <c r="A141" s="560"/>
      <c r="B141" s="560"/>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row>
    <row r="142" ht="12.75" customHeight="1">
      <c r="A142" s="560"/>
      <c r="B142" s="560"/>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row>
    <row r="143" ht="12.75" customHeight="1">
      <c r="A143" s="560"/>
      <c r="B143" s="560"/>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row>
    <row r="144" ht="12.75" customHeight="1">
      <c r="A144" s="560"/>
      <c r="B144" s="560"/>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row>
    <row r="145" ht="12.75" customHeight="1">
      <c r="A145" s="560"/>
      <c r="B145" s="560"/>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row>
    <row r="146" ht="12.75" customHeight="1">
      <c r="A146" s="560"/>
      <c r="B146" s="560"/>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row>
    <row r="147" ht="12.75" customHeight="1">
      <c r="A147" s="560"/>
      <c r="B147" s="560"/>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row>
    <row r="148" ht="12.75" customHeight="1">
      <c r="A148" s="560"/>
      <c r="B148" s="560"/>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row>
    <row r="149" ht="12.75" customHeight="1">
      <c r="A149" s="560"/>
      <c r="B149" s="560"/>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row>
    <row r="150" ht="12.75" customHeight="1">
      <c r="A150" s="560"/>
      <c r="B150" s="560"/>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row>
    <row r="151" ht="12.75" customHeight="1">
      <c r="A151" s="560"/>
      <c r="B151" s="560"/>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row>
    <row r="152" ht="12.75" customHeight="1">
      <c r="A152" s="560"/>
      <c r="B152" s="560"/>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row>
    <row r="153" ht="12.75" customHeight="1">
      <c r="A153" s="560"/>
      <c r="B153" s="560"/>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row>
    <row r="154" ht="12.75" customHeight="1">
      <c r="A154" s="560"/>
      <c r="B154" s="560"/>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row>
    <row r="155" ht="12.75" customHeight="1">
      <c r="A155" s="560"/>
      <c r="B155" s="560"/>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row>
    <row r="156" ht="12.75" customHeight="1">
      <c r="A156" s="560"/>
      <c r="B156" s="560"/>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row>
    <row r="157" ht="12.75" customHeight="1">
      <c r="A157" s="560"/>
      <c r="B157" s="560"/>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row>
    <row r="158" ht="12.75" customHeight="1">
      <c r="A158" s="560"/>
      <c r="B158" s="560"/>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row>
    <row r="159" ht="12.75" customHeight="1">
      <c r="A159" s="560"/>
      <c r="B159" s="560"/>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row>
    <row r="160" ht="12.75" customHeight="1">
      <c r="A160" s="560"/>
      <c r="B160" s="560"/>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row>
    <row r="161" ht="12.75" customHeight="1">
      <c r="A161" s="560"/>
      <c r="B161" s="560"/>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row>
    <row r="162" ht="12.75" customHeight="1">
      <c r="A162" s="560"/>
      <c r="B162" s="560"/>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row>
    <row r="163" ht="12.75" customHeight="1">
      <c r="A163" s="560"/>
      <c r="B163" s="560"/>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row>
    <row r="164" ht="12.75" customHeight="1">
      <c r="A164" s="560"/>
      <c r="B164" s="560"/>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row>
    <row r="165" ht="12.75" customHeight="1">
      <c r="A165" s="560"/>
      <c r="B165" s="560"/>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row>
    <row r="166" ht="12.75" customHeight="1">
      <c r="A166" s="560"/>
      <c r="B166" s="560"/>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row>
    <row r="167" ht="12.75" customHeight="1">
      <c r="A167" s="560"/>
      <c r="B167" s="560"/>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row>
    <row r="168" ht="12.75" customHeight="1">
      <c r="A168" s="560"/>
      <c r="B168" s="560"/>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row>
    <row r="169" ht="12.75" customHeight="1">
      <c r="A169" s="560"/>
      <c r="B169" s="560"/>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row>
    <row r="170" ht="12.75" customHeight="1">
      <c r="A170" s="560"/>
      <c r="B170" s="560"/>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row>
    <row r="171" ht="12.75" customHeight="1">
      <c r="A171" s="560"/>
      <c r="B171" s="560"/>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row>
    <row r="172" ht="12.75" customHeight="1">
      <c r="A172" s="560"/>
      <c r="B172" s="560"/>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row>
    <row r="173" ht="12.75" customHeight="1">
      <c r="A173" s="560"/>
      <c r="B173" s="560"/>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row>
    <row r="174" ht="12.75" customHeight="1">
      <c r="A174" s="560"/>
      <c r="B174" s="560"/>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row>
    <row r="175" ht="12.75" customHeight="1">
      <c r="A175" s="560"/>
      <c r="B175" s="560"/>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row>
    <row r="176" ht="12.75" customHeight="1">
      <c r="A176" s="560"/>
      <c r="B176" s="560"/>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row>
    <row r="177" ht="12.75" customHeight="1">
      <c r="A177" s="560"/>
      <c r="B177" s="560"/>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row>
    <row r="178" ht="12.75" customHeight="1">
      <c r="A178" s="560"/>
      <c r="B178" s="560"/>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row>
    <row r="179" ht="12.75" customHeight="1">
      <c r="A179" s="560"/>
      <c r="B179" s="560"/>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row>
    <row r="180" ht="12.75" customHeight="1">
      <c r="A180" s="560"/>
      <c r="B180" s="560"/>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row>
    <row r="181" ht="12.75" customHeight="1">
      <c r="A181" s="560"/>
      <c r="B181" s="560"/>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row>
    <row r="182" ht="12.75" customHeight="1">
      <c r="A182" s="560"/>
      <c r="B182" s="560"/>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row>
    <row r="183" ht="12.75" customHeight="1">
      <c r="A183" s="560"/>
      <c r="B183" s="560"/>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row>
    <row r="184" ht="12.75" customHeight="1">
      <c r="A184" s="560"/>
      <c r="B184" s="560"/>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row>
    <row r="185" ht="12.75" customHeight="1">
      <c r="A185" s="560"/>
      <c r="B185" s="560"/>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row>
    <row r="186" ht="12.75" customHeight="1">
      <c r="A186" s="560"/>
      <c r="B186" s="560"/>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row>
    <row r="187" ht="12.75" customHeight="1">
      <c r="A187" s="560"/>
      <c r="B187" s="560"/>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row>
    <row r="188" ht="12.75" customHeight="1">
      <c r="A188" s="560"/>
      <c r="B188" s="560"/>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row>
    <row r="189" ht="12.75" customHeight="1">
      <c r="A189" s="560"/>
      <c r="B189" s="560"/>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row>
    <row r="190" ht="12.75" customHeight="1">
      <c r="A190" s="560"/>
      <c r="B190" s="560"/>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row>
    <row r="191" ht="12.75" customHeight="1">
      <c r="A191" s="560"/>
      <c r="B191" s="560"/>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row>
    <row r="192" ht="12.75" customHeight="1">
      <c r="A192" s="560"/>
      <c r="B192" s="560"/>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row>
    <row r="193" ht="12.75" customHeight="1">
      <c r="A193" s="560"/>
      <c r="B193" s="560"/>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row>
    <row r="194" ht="12.75" customHeight="1">
      <c r="A194" s="560"/>
      <c r="B194" s="560"/>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row>
    <row r="195" ht="12.75" customHeight="1">
      <c r="A195" s="560"/>
      <c r="B195" s="560"/>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row>
    <row r="196" ht="12.75" customHeight="1">
      <c r="A196" s="560"/>
      <c r="B196" s="560"/>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row>
    <row r="197" ht="12.75" customHeight="1">
      <c r="A197" s="560"/>
      <c r="B197" s="560"/>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row>
    <row r="198" ht="12.75" customHeight="1">
      <c r="A198" s="560"/>
      <c r="B198" s="560"/>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row>
    <row r="199" ht="12.75" customHeight="1">
      <c r="A199" s="560"/>
      <c r="B199" s="560"/>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row>
    <row r="200" ht="12.75" customHeight="1">
      <c r="A200" s="560"/>
      <c r="B200" s="560"/>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row>
    <row r="201" ht="12.75" customHeight="1">
      <c r="A201" s="560"/>
      <c r="B201" s="560"/>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row>
    <row r="202" ht="12.75" customHeight="1">
      <c r="A202" s="560"/>
      <c r="B202" s="560"/>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row>
    <row r="203" ht="12.75" customHeight="1">
      <c r="A203" s="560"/>
      <c r="B203" s="560"/>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row>
    <row r="204" ht="12.75" customHeight="1">
      <c r="A204" s="560"/>
      <c r="B204" s="560"/>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row>
    <row r="205" ht="12.75" customHeight="1">
      <c r="A205" s="560"/>
      <c r="B205" s="560"/>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row>
    <row r="206" ht="12.75" customHeight="1">
      <c r="A206" s="560"/>
      <c r="B206" s="560"/>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row>
    <row r="207" ht="12.75" customHeight="1">
      <c r="A207" s="560"/>
      <c r="B207" s="560"/>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row>
    <row r="208" ht="12.75" customHeight="1">
      <c r="A208" s="560"/>
      <c r="B208" s="560"/>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row>
    <row r="209" ht="12.75" customHeight="1">
      <c r="A209" s="560"/>
      <c r="B209" s="560"/>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row>
    <row r="210" ht="12.75" customHeight="1">
      <c r="A210" s="560"/>
      <c r="B210" s="560"/>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row>
    <row r="211" ht="12.75" customHeight="1">
      <c r="A211" s="560"/>
      <c r="B211" s="560"/>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row>
    <row r="212" ht="12.75" customHeight="1">
      <c r="A212" s="560"/>
      <c r="B212" s="560"/>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row>
    <row r="213" ht="12.75" customHeight="1">
      <c r="A213" s="560"/>
      <c r="B213" s="560"/>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row>
    <row r="214" ht="12.75" customHeight="1">
      <c r="A214" s="560"/>
      <c r="B214" s="560"/>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row>
    <row r="215" ht="12.75" customHeight="1">
      <c r="A215" s="560"/>
      <c r="B215" s="560"/>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row>
    <row r="216" ht="12.75" customHeight="1">
      <c r="A216" s="560"/>
      <c r="B216" s="560"/>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row>
    <row r="217" ht="12.75" customHeight="1">
      <c r="A217" s="560"/>
      <c r="B217" s="560"/>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row>
    <row r="218" ht="12.75" customHeight="1">
      <c r="A218" s="560"/>
      <c r="B218" s="560"/>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row>
    <row r="219" ht="12.75" customHeight="1">
      <c r="A219" s="560"/>
      <c r="B219" s="560"/>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row>
    <row r="220" ht="12.75" customHeight="1">
      <c r="A220" s="560"/>
      <c r="B220" s="560"/>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3:F3"/>
    <mergeCell ref="B4:C4"/>
    <mergeCell ref="B5:C5"/>
    <mergeCell ref="A1:C2"/>
    <mergeCell ref="E1:AE1"/>
    <mergeCell ref="E2:G2"/>
    <mergeCell ref="H2:L2"/>
    <mergeCell ref="M2:R2"/>
    <mergeCell ref="S2:Y2"/>
    <mergeCell ref="Z2:AE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4.0"/>
    <col customWidth="1" min="6" max="6" width="8.0"/>
    <col customWidth="1" min="7" max="7" width="8.63"/>
    <col customWidth="1" min="8" max="8" width="9.0"/>
    <col customWidth="1" min="9" max="9" width="9.38"/>
    <col customWidth="1" min="10" max="10" width="23.38"/>
    <col customWidth="1" min="11" max="11" width="18.38"/>
    <col customWidth="1" min="12" max="12" width="29.88"/>
    <col customWidth="1" min="13" max="13" width="11.38"/>
    <col customWidth="1" hidden="1" min="14" max="16" width="10.63"/>
    <col customWidth="1" min="17" max="18" width="10.0"/>
    <col customWidth="1" min="19" max="19" width="22.75"/>
    <col customWidth="1" min="20" max="24" width="10.0"/>
    <col customWidth="1" min="25" max="25" width="11.38"/>
    <col customWidth="1" min="26" max="26" width="10.0"/>
  </cols>
  <sheetData>
    <row r="1" ht="23.25" customHeight="1">
      <c r="A1" s="1"/>
      <c r="L1" s="2"/>
      <c r="M1" s="3"/>
      <c r="N1" s="3"/>
      <c r="O1" s="3"/>
      <c r="P1" s="3"/>
      <c r="Q1" s="3"/>
      <c r="R1" s="3"/>
      <c r="S1" s="3"/>
      <c r="T1" s="3"/>
      <c r="U1" s="3"/>
      <c r="V1" s="3"/>
      <c r="W1" s="3"/>
      <c r="X1" s="3"/>
      <c r="Y1" s="3"/>
      <c r="Z1" s="3"/>
    </row>
    <row r="2" ht="23.25" customHeight="1">
      <c r="A2" s="4"/>
      <c r="L2" s="2"/>
      <c r="M2" s="3"/>
      <c r="N2" s="3"/>
      <c r="O2" s="3"/>
      <c r="P2" s="3"/>
      <c r="Q2" s="3"/>
      <c r="R2" s="3"/>
      <c r="S2" s="3"/>
      <c r="T2" s="3"/>
      <c r="U2" s="3"/>
      <c r="V2" s="3"/>
      <c r="W2" s="3"/>
      <c r="X2" s="3"/>
      <c r="Y2" s="3"/>
      <c r="Z2" s="3"/>
    </row>
    <row r="3" ht="23.25" customHeight="1">
      <c r="A3" s="5"/>
      <c r="B3" s="6"/>
      <c r="C3" s="6"/>
      <c r="D3" s="6"/>
      <c r="E3" s="6"/>
      <c r="F3" s="6"/>
      <c r="G3" s="6"/>
      <c r="H3" s="6"/>
      <c r="I3" s="6"/>
      <c r="J3" s="6"/>
      <c r="K3" s="6"/>
      <c r="L3" s="7"/>
      <c r="M3" s="3"/>
      <c r="N3" s="3"/>
      <c r="O3" s="3"/>
      <c r="P3" s="3"/>
      <c r="Q3" s="3"/>
      <c r="R3" s="3"/>
      <c r="S3" s="3"/>
      <c r="T3" s="3"/>
      <c r="U3" s="3"/>
      <c r="V3" s="3"/>
      <c r="W3" s="3"/>
      <c r="X3" s="3"/>
      <c r="Y3" s="3"/>
      <c r="Z3" s="3"/>
    </row>
    <row r="4" ht="9.75" customHeight="1">
      <c r="A4" s="8"/>
      <c r="B4" s="9"/>
      <c r="C4" s="9"/>
      <c r="D4" s="9"/>
      <c r="E4" s="9"/>
      <c r="F4" s="9"/>
      <c r="G4" s="9"/>
      <c r="H4" s="9"/>
      <c r="I4" s="9"/>
      <c r="J4" s="9"/>
      <c r="K4" s="9"/>
      <c r="L4" s="10"/>
      <c r="M4" s="3"/>
      <c r="N4" s="3"/>
      <c r="O4" s="3"/>
      <c r="P4" s="3"/>
      <c r="Q4" s="3"/>
      <c r="R4" s="3"/>
      <c r="S4" s="3"/>
      <c r="T4" s="3"/>
      <c r="U4" s="3"/>
      <c r="V4" s="3"/>
      <c r="W4" s="3"/>
      <c r="X4" s="3"/>
      <c r="Y4" s="3"/>
      <c r="Z4" s="3"/>
    </row>
    <row r="5" ht="29.25" customHeight="1">
      <c r="A5" s="11" t="s">
        <v>0</v>
      </c>
      <c r="B5" s="12"/>
      <c r="C5" s="12"/>
      <c r="D5" s="12"/>
      <c r="E5" s="12"/>
      <c r="F5" s="12"/>
      <c r="G5" s="12"/>
      <c r="H5" s="12"/>
      <c r="I5" s="12"/>
      <c r="J5" s="12"/>
      <c r="K5" s="12"/>
      <c r="L5" s="13"/>
      <c r="M5" s="3"/>
      <c r="N5" s="3"/>
      <c r="O5" s="3"/>
      <c r="P5" s="3"/>
      <c r="Q5" s="3"/>
      <c r="R5" s="3"/>
      <c r="S5" s="3"/>
      <c r="T5" s="3"/>
      <c r="U5" s="3"/>
      <c r="V5" s="3"/>
      <c r="W5" s="3"/>
      <c r="X5" s="3"/>
      <c r="Y5" s="3"/>
      <c r="Z5" s="3"/>
    </row>
    <row r="6" ht="24.0" customHeight="1">
      <c r="A6" s="14" t="s">
        <v>1</v>
      </c>
      <c r="B6" s="15"/>
      <c r="C6" s="15"/>
      <c r="D6" s="15"/>
      <c r="E6" s="15"/>
      <c r="F6" s="15"/>
      <c r="G6" s="15"/>
      <c r="H6" s="15"/>
      <c r="I6" s="15"/>
      <c r="J6" s="15"/>
      <c r="K6" s="15"/>
      <c r="L6" s="16"/>
      <c r="M6" s="3"/>
      <c r="N6" s="3"/>
      <c r="O6" s="3"/>
      <c r="P6" s="3"/>
      <c r="Q6" s="3"/>
      <c r="R6" s="3"/>
      <c r="S6" s="3"/>
      <c r="T6" s="3"/>
      <c r="U6" s="3"/>
      <c r="V6" s="3"/>
      <c r="W6" s="3"/>
      <c r="X6" s="3"/>
      <c r="Y6" s="3"/>
      <c r="Z6" s="3"/>
    </row>
    <row r="7" ht="56.25" customHeight="1">
      <c r="A7" s="17" t="s">
        <v>110</v>
      </c>
      <c r="B7" s="18"/>
      <c r="C7" s="19"/>
      <c r="D7" s="20" t="s">
        <v>3</v>
      </c>
      <c r="E7" s="18"/>
      <c r="F7" s="18"/>
      <c r="G7" s="18"/>
      <c r="H7" s="18"/>
      <c r="I7" s="18"/>
      <c r="J7" s="18"/>
      <c r="K7" s="18"/>
      <c r="L7" s="21"/>
      <c r="M7" s="3"/>
      <c r="N7" s="3"/>
      <c r="O7" s="3"/>
      <c r="P7" s="3"/>
      <c r="Q7" s="3"/>
      <c r="R7" s="3"/>
      <c r="S7" s="3"/>
      <c r="T7" s="3"/>
      <c r="U7" s="3"/>
      <c r="V7" s="3"/>
      <c r="W7" s="3"/>
      <c r="X7" s="3"/>
      <c r="Y7" s="3"/>
      <c r="Z7" s="3"/>
    </row>
    <row r="8" ht="34.5" customHeight="1">
      <c r="A8" s="22" t="s">
        <v>4</v>
      </c>
      <c r="B8" s="12"/>
      <c r="C8" s="23"/>
      <c r="D8" s="24" t="s">
        <v>5</v>
      </c>
      <c r="E8" s="12"/>
      <c r="F8" s="12"/>
      <c r="G8" s="12"/>
      <c r="H8" s="12"/>
      <c r="I8" s="13"/>
      <c r="J8" s="25" t="s">
        <v>6</v>
      </c>
      <c r="K8" s="26" t="s">
        <v>7</v>
      </c>
      <c r="L8" s="13"/>
      <c r="M8" s="3"/>
      <c r="N8" s="3"/>
      <c r="O8" s="3"/>
      <c r="P8" s="3"/>
      <c r="Q8" s="3"/>
      <c r="R8" s="3"/>
      <c r="S8" s="3"/>
      <c r="T8" s="3"/>
      <c r="U8" s="3"/>
      <c r="V8" s="3"/>
      <c r="W8" s="3"/>
      <c r="X8" s="3"/>
      <c r="Y8" s="3"/>
      <c r="Z8" s="3"/>
    </row>
    <row r="9" ht="16.5" customHeight="1">
      <c r="A9" s="27"/>
      <c r="B9" s="28"/>
      <c r="C9" s="28"/>
      <c r="D9" s="28"/>
      <c r="E9" s="28"/>
      <c r="F9" s="28"/>
      <c r="G9" s="28"/>
      <c r="H9" s="28"/>
      <c r="I9" s="28"/>
      <c r="J9" s="28"/>
      <c r="K9" s="28"/>
      <c r="L9" s="29"/>
      <c r="M9" s="3"/>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2"/>
      <c r="M10" s="3"/>
      <c r="N10" s="3"/>
      <c r="O10" s="3"/>
      <c r="P10" s="3"/>
      <c r="Q10" s="33" t="s">
        <v>9</v>
      </c>
      <c r="R10" s="9"/>
      <c r="S10" s="9"/>
      <c r="T10" s="9"/>
      <c r="U10" s="9"/>
      <c r="V10" s="9"/>
      <c r="W10" s="9"/>
      <c r="X10" s="34"/>
      <c r="Y10" s="3"/>
      <c r="Z10" s="3"/>
    </row>
    <row r="11" ht="27.0" customHeight="1">
      <c r="A11" s="17" t="s">
        <v>10</v>
      </c>
      <c r="B11" s="18"/>
      <c r="C11" s="19"/>
      <c r="D11" s="35" t="s">
        <v>111</v>
      </c>
      <c r="E11" s="18"/>
      <c r="F11" s="18"/>
      <c r="G11" s="18"/>
      <c r="H11" s="18"/>
      <c r="I11" s="18"/>
      <c r="J11" s="18"/>
      <c r="K11" s="18"/>
      <c r="L11" s="21"/>
      <c r="M11" s="36"/>
      <c r="N11" s="36"/>
      <c r="O11" s="36"/>
      <c r="P11" s="3"/>
      <c r="Q11" s="37" t="s">
        <v>12</v>
      </c>
      <c r="R11" s="38" t="s">
        <v>13</v>
      </c>
      <c r="S11" s="39" t="s">
        <v>14</v>
      </c>
      <c r="T11" s="9"/>
      <c r="U11" s="9"/>
      <c r="V11" s="9"/>
      <c r="W11" s="40"/>
      <c r="X11" s="41" t="s">
        <v>15</v>
      </c>
      <c r="Y11" s="36"/>
      <c r="Z11" s="36"/>
    </row>
    <row r="12" ht="36.75" customHeight="1">
      <c r="A12" s="42" t="s">
        <v>112</v>
      </c>
      <c r="B12" s="9"/>
      <c r="C12" s="34"/>
      <c r="D12" s="43" t="s">
        <v>17</v>
      </c>
      <c r="E12" s="9"/>
      <c r="F12" s="9"/>
      <c r="G12" s="9"/>
      <c r="H12" s="9"/>
      <c r="I12" s="9"/>
      <c r="J12" s="9"/>
      <c r="K12" s="9"/>
      <c r="L12" s="10"/>
      <c r="M12" s="36"/>
      <c r="N12" s="36"/>
      <c r="O12" s="36"/>
      <c r="P12" s="3"/>
      <c r="Q12" s="44"/>
      <c r="R12" s="45" t="s">
        <v>18</v>
      </c>
      <c r="S12" s="46" t="s">
        <v>19</v>
      </c>
      <c r="T12" s="46" t="s">
        <v>20</v>
      </c>
      <c r="U12" s="46" t="s">
        <v>21</v>
      </c>
      <c r="V12" s="46" t="s">
        <v>22</v>
      </c>
      <c r="W12" s="47" t="s">
        <v>23</v>
      </c>
      <c r="X12" s="48"/>
      <c r="Y12" s="36"/>
      <c r="Z12" s="36"/>
    </row>
    <row r="13" ht="115.5" customHeight="1">
      <c r="A13" s="42" t="s">
        <v>24</v>
      </c>
      <c r="B13" s="9"/>
      <c r="C13" s="34"/>
      <c r="D13" s="49" t="s">
        <v>113</v>
      </c>
      <c r="E13" s="9"/>
      <c r="F13" s="9"/>
      <c r="G13" s="9"/>
      <c r="H13" s="9"/>
      <c r="I13" s="34"/>
      <c r="J13" s="50" t="s">
        <v>25</v>
      </c>
      <c r="K13" s="168" t="s">
        <v>114</v>
      </c>
      <c r="L13" s="10"/>
      <c r="M13" s="36"/>
      <c r="N13" s="36"/>
      <c r="O13" s="36"/>
      <c r="P13" s="36"/>
      <c r="Q13" s="52" t="s">
        <v>27</v>
      </c>
      <c r="R13" s="53"/>
      <c r="S13" s="54" t="s">
        <v>28</v>
      </c>
      <c r="T13" s="55"/>
      <c r="U13" s="56"/>
      <c r="V13" s="56"/>
      <c r="W13" s="56"/>
      <c r="X13" s="52" t="s">
        <v>29</v>
      </c>
      <c r="Y13" s="36"/>
      <c r="Z13" s="36"/>
    </row>
    <row r="14" ht="34.5" customHeight="1">
      <c r="A14" s="42" t="s">
        <v>30</v>
      </c>
      <c r="B14" s="9"/>
      <c r="C14" s="34"/>
      <c r="D14" s="57" t="s">
        <v>31</v>
      </c>
      <c r="E14" s="34"/>
      <c r="F14" s="58" t="s">
        <v>32</v>
      </c>
      <c r="G14" s="9"/>
      <c r="H14" s="9"/>
      <c r="I14" s="34"/>
      <c r="J14" s="59" t="s">
        <v>33</v>
      </c>
      <c r="K14" s="60" t="s">
        <v>34</v>
      </c>
      <c r="L14" s="10"/>
      <c r="M14" s="36"/>
      <c r="N14" s="36"/>
      <c r="O14" s="36"/>
      <c r="P14" s="36"/>
      <c r="Q14" s="61" t="s">
        <v>35</v>
      </c>
      <c r="R14" s="56"/>
      <c r="S14" s="62"/>
      <c r="T14" s="63" t="s">
        <v>28</v>
      </c>
      <c r="U14" s="56"/>
      <c r="V14" s="56"/>
      <c r="W14" s="56"/>
      <c r="X14" s="61" t="s">
        <v>29</v>
      </c>
      <c r="Y14" s="36"/>
      <c r="Z14" s="36"/>
    </row>
    <row r="15" ht="24.75" customHeight="1">
      <c r="A15" s="64" t="s">
        <v>36</v>
      </c>
      <c r="B15" s="65"/>
      <c r="C15" s="66"/>
      <c r="D15" s="67"/>
      <c r="E15" s="9"/>
      <c r="F15" s="9"/>
      <c r="G15" s="9"/>
      <c r="H15" s="9"/>
      <c r="I15" s="9"/>
      <c r="J15" s="9"/>
      <c r="K15" s="9"/>
      <c r="L15" s="10"/>
      <c r="M15" s="36"/>
      <c r="N15" s="36"/>
      <c r="O15" s="36"/>
      <c r="P15" s="36"/>
      <c r="Q15" s="61" t="s">
        <v>38</v>
      </c>
      <c r="R15" s="56"/>
      <c r="S15" s="56"/>
      <c r="T15" s="63" t="s">
        <v>28</v>
      </c>
      <c r="U15" s="63" t="s">
        <v>28</v>
      </c>
      <c r="V15" s="56"/>
      <c r="W15" s="56"/>
      <c r="X15" s="61" t="s">
        <v>38</v>
      </c>
      <c r="Y15" s="36"/>
      <c r="Z15" s="36"/>
    </row>
    <row r="16" ht="36.75" customHeight="1">
      <c r="A16" s="5"/>
      <c r="B16" s="6"/>
      <c r="C16" s="68"/>
      <c r="D16" s="169" t="s">
        <v>39</v>
      </c>
      <c r="E16" s="34"/>
      <c r="F16" s="70" t="s">
        <v>40</v>
      </c>
      <c r="G16" s="9"/>
      <c r="H16" s="9"/>
      <c r="I16" s="34"/>
      <c r="J16" s="170" t="s">
        <v>41</v>
      </c>
      <c r="K16" s="72" t="s">
        <v>42</v>
      </c>
      <c r="L16" s="10"/>
      <c r="M16" s="36"/>
      <c r="N16" s="36"/>
      <c r="O16" s="36"/>
      <c r="P16" s="36"/>
      <c r="Q16" s="61" t="s">
        <v>43</v>
      </c>
      <c r="R16" s="56"/>
      <c r="S16" s="56"/>
      <c r="T16" s="56"/>
      <c r="U16" s="63" t="s">
        <v>28</v>
      </c>
      <c r="V16" s="63" t="s">
        <v>28</v>
      </c>
      <c r="W16" s="63" t="s">
        <v>28</v>
      </c>
      <c r="X16" s="61" t="s">
        <v>43</v>
      </c>
      <c r="Y16" s="36"/>
      <c r="Z16" s="36"/>
    </row>
    <row r="17" ht="27.0" customHeight="1">
      <c r="A17" s="64" t="s">
        <v>44</v>
      </c>
      <c r="B17" s="65"/>
      <c r="C17" s="66"/>
      <c r="D17" s="73" t="s">
        <v>115</v>
      </c>
      <c r="E17" s="9"/>
      <c r="F17" s="9"/>
      <c r="G17" s="9"/>
      <c r="H17" s="9"/>
      <c r="I17" s="9"/>
      <c r="J17" s="9"/>
      <c r="K17" s="9"/>
      <c r="L17" s="10"/>
      <c r="M17" s="36"/>
      <c r="N17" s="36"/>
      <c r="O17" s="36"/>
      <c r="P17" s="36"/>
      <c r="Q17" s="74" t="s">
        <v>46</v>
      </c>
      <c r="R17" s="75"/>
      <c r="S17" s="75"/>
      <c r="T17" s="75"/>
      <c r="U17" s="75"/>
      <c r="V17" s="76" t="s">
        <v>28</v>
      </c>
      <c r="W17" s="77" t="s">
        <v>28</v>
      </c>
      <c r="X17" s="74" t="s">
        <v>46</v>
      </c>
      <c r="Y17" s="36"/>
      <c r="Z17" s="36"/>
    </row>
    <row r="18" ht="20.25" customHeight="1">
      <c r="A18" s="4"/>
      <c r="C18" s="78"/>
      <c r="D18" s="79" t="s">
        <v>47</v>
      </c>
      <c r="E18" s="80">
        <v>2023.0</v>
      </c>
      <c r="F18" s="80">
        <v>2024.0</v>
      </c>
      <c r="G18" s="80">
        <v>2025.0</v>
      </c>
      <c r="H18" s="81">
        <v>2026.0</v>
      </c>
      <c r="I18" s="82" t="s">
        <v>115</v>
      </c>
      <c r="J18" s="65"/>
      <c r="K18" s="65"/>
      <c r="L18" s="66"/>
      <c r="M18" s="36"/>
      <c r="N18" s="36"/>
      <c r="O18" s="36"/>
      <c r="P18" s="3"/>
      <c r="Q18" s="3"/>
      <c r="R18" s="3"/>
      <c r="S18" s="3"/>
      <c r="T18" s="3"/>
      <c r="U18" s="3"/>
      <c r="V18" s="3"/>
      <c r="W18" s="3"/>
      <c r="X18" s="3"/>
      <c r="Y18" s="36"/>
      <c r="Z18" s="36"/>
    </row>
    <row r="19" ht="20.25" customHeight="1">
      <c r="A19" s="4"/>
      <c r="C19" s="78"/>
      <c r="D19" s="83" t="s">
        <v>48</v>
      </c>
      <c r="E19" s="84">
        <v>0.0</v>
      </c>
      <c r="F19" s="84">
        <v>0.0</v>
      </c>
      <c r="G19" s="84">
        <v>0.0</v>
      </c>
      <c r="H19" s="171">
        <v>0.0</v>
      </c>
      <c r="I19" s="87"/>
      <c r="L19" s="78"/>
      <c r="M19" s="3"/>
      <c r="N19" s="3"/>
      <c r="O19" s="3"/>
      <c r="P19" s="3"/>
      <c r="Q19" s="3"/>
      <c r="R19" s="3"/>
      <c r="S19" s="3"/>
      <c r="T19" s="3"/>
      <c r="U19" s="3"/>
      <c r="V19" s="3"/>
      <c r="W19" s="3"/>
      <c r="X19" s="88"/>
      <c r="Y19" s="3"/>
      <c r="Z19" s="3"/>
    </row>
    <row r="20" ht="18.75" customHeight="1">
      <c r="A20" s="4"/>
      <c r="C20" s="78"/>
      <c r="D20" s="89"/>
      <c r="E20" s="90"/>
      <c r="F20" s="90"/>
      <c r="G20" s="90"/>
      <c r="H20" s="91"/>
      <c r="I20" s="87"/>
      <c r="L20" s="78"/>
      <c r="M20" s="3"/>
      <c r="N20" s="3"/>
      <c r="O20" s="3"/>
      <c r="P20" s="3"/>
      <c r="Q20" s="3"/>
      <c r="R20" s="3"/>
      <c r="S20" s="3"/>
      <c r="T20" s="3"/>
      <c r="U20" s="3"/>
      <c r="V20" s="3"/>
      <c r="W20" s="3"/>
      <c r="X20" s="3"/>
      <c r="Y20" s="3"/>
      <c r="Z20" s="3"/>
    </row>
    <row r="21" ht="12.75" customHeight="1">
      <c r="A21" s="4"/>
      <c r="C21" s="78"/>
      <c r="D21" s="87"/>
      <c r="H21" s="92"/>
      <c r="I21" s="87"/>
      <c r="L21" s="78"/>
      <c r="M21" s="3"/>
      <c r="N21" s="3"/>
      <c r="O21" s="3"/>
      <c r="P21" s="3"/>
      <c r="Q21" s="3"/>
      <c r="R21" s="3"/>
      <c r="S21" s="3"/>
      <c r="T21" s="3"/>
      <c r="U21" s="3"/>
      <c r="V21" s="3"/>
      <c r="W21" s="3"/>
      <c r="X21" s="3"/>
      <c r="Y21" s="3"/>
      <c r="Z21" s="3"/>
    </row>
    <row r="22" ht="13.5" customHeight="1">
      <c r="A22" s="93"/>
      <c r="B22" s="94"/>
      <c r="C22" s="95"/>
      <c r="D22" s="96"/>
      <c r="E22" s="94"/>
      <c r="F22" s="94"/>
      <c r="G22" s="94"/>
      <c r="H22" s="97"/>
      <c r="I22" s="98"/>
      <c r="J22" s="6"/>
      <c r="K22" s="6"/>
      <c r="L22" s="68"/>
      <c r="M22" s="3"/>
      <c r="N22" s="3"/>
      <c r="O22" s="3"/>
      <c r="P22" s="3"/>
      <c r="Q22" s="3"/>
      <c r="R22" s="3"/>
      <c r="S22" s="3"/>
      <c r="T22" s="3"/>
      <c r="U22" s="3"/>
      <c r="V22" s="3"/>
      <c r="W22" s="3"/>
      <c r="X22" s="3"/>
      <c r="Y22" s="3"/>
      <c r="Z22" s="3"/>
    </row>
    <row r="23" ht="9.0" customHeight="1">
      <c r="A23" s="99"/>
      <c r="B23" s="31"/>
      <c r="C23" s="31"/>
      <c r="D23" s="31"/>
      <c r="E23" s="31"/>
      <c r="F23" s="31"/>
      <c r="G23" s="31"/>
      <c r="H23" s="31"/>
      <c r="I23" s="31"/>
      <c r="J23" s="31"/>
      <c r="K23" s="31"/>
      <c r="L23" s="32"/>
      <c r="M23" s="3"/>
      <c r="N23" s="3"/>
      <c r="O23" s="3"/>
      <c r="P23" s="3"/>
      <c r="Q23" s="3"/>
      <c r="R23" s="3"/>
      <c r="S23" s="3"/>
      <c r="T23" s="3"/>
      <c r="U23" s="3"/>
      <c r="V23" s="3"/>
      <c r="W23" s="3"/>
      <c r="X23" s="3"/>
      <c r="Y23" s="3"/>
      <c r="Z23" s="3"/>
    </row>
    <row r="24" ht="36.0" customHeight="1">
      <c r="A24" s="30" t="s">
        <v>49</v>
      </c>
      <c r="B24" s="31"/>
      <c r="C24" s="31"/>
      <c r="D24" s="31"/>
      <c r="E24" s="31"/>
      <c r="F24" s="31"/>
      <c r="G24" s="31"/>
      <c r="H24" s="31"/>
      <c r="I24" s="31"/>
      <c r="J24" s="31"/>
      <c r="K24" s="31"/>
      <c r="L24" s="32"/>
      <c r="M24" s="3"/>
      <c r="N24" s="3"/>
      <c r="O24" s="3"/>
      <c r="P24" s="3"/>
      <c r="Q24" s="3"/>
      <c r="R24" s="3"/>
      <c r="S24" s="3"/>
      <c r="T24" s="3"/>
      <c r="U24" s="3"/>
      <c r="V24" s="3"/>
      <c r="W24" s="3"/>
      <c r="X24" s="3"/>
      <c r="Y24" s="3"/>
      <c r="Z24" s="3"/>
    </row>
    <row r="25" ht="33.0" customHeight="1">
      <c r="A25" s="100" t="s">
        <v>116</v>
      </c>
      <c r="B25" s="18"/>
      <c r="C25" s="18"/>
      <c r="D25" s="18"/>
      <c r="E25" s="18"/>
      <c r="F25" s="18"/>
      <c r="G25" s="18"/>
      <c r="H25" s="18"/>
      <c r="I25" s="18"/>
      <c r="J25" s="18"/>
      <c r="K25" s="18"/>
      <c r="L25" s="21"/>
      <c r="M25" s="3"/>
      <c r="N25" s="3"/>
      <c r="O25" s="3"/>
      <c r="P25" s="3"/>
      <c r="Q25" s="3"/>
      <c r="R25" s="3"/>
      <c r="S25" s="3"/>
      <c r="T25" s="3"/>
      <c r="U25" s="3"/>
      <c r="V25" s="3"/>
      <c r="W25" s="3"/>
      <c r="X25" s="3"/>
      <c r="Y25" s="3"/>
      <c r="Z25" s="3"/>
    </row>
    <row r="26" ht="89.25" customHeight="1">
      <c r="A26" s="42" t="s">
        <v>51</v>
      </c>
      <c r="B26" s="9"/>
      <c r="C26" s="34"/>
      <c r="D26" s="101" t="s">
        <v>117</v>
      </c>
      <c r="E26" s="9"/>
      <c r="F26" s="9"/>
      <c r="G26" s="9"/>
      <c r="H26" s="9"/>
      <c r="I26" s="9"/>
      <c r="J26" s="9"/>
      <c r="K26" s="9"/>
      <c r="L26" s="10"/>
      <c r="M26" s="3"/>
      <c r="N26" s="3"/>
      <c r="O26" s="3"/>
      <c r="P26" s="3"/>
      <c r="Q26" s="3"/>
      <c r="R26" s="3"/>
      <c r="S26" s="3"/>
      <c r="T26" s="3"/>
      <c r="U26" s="3"/>
      <c r="V26" s="3"/>
      <c r="W26" s="3"/>
      <c r="X26" s="3"/>
      <c r="Y26" s="3"/>
      <c r="Z26" s="3"/>
    </row>
    <row r="27" ht="48.0" customHeight="1">
      <c r="A27" s="42" t="s">
        <v>53</v>
      </c>
      <c r="B27" s="9"/>
      <c r="C27" s="34"/>
      <c r="D27" s="102" t="s">
        <v>56</v>
      </c>
      <c r="E27" s="65"/>
      <c r="F27" s="65"/>
      <c r="G27" s="65"/>
      <c r="H27" s="65"/>
      <c r="I27" s="104"/>
      <c r="J27" s="103" t="s">
        <v>55</v>
      </c>
      <c r="K27" s="102" t="s">
        <v>56</v>
      </c>
      <c r="L27" s="104"/>
      <c r="M27" s="36"/>
      <c r="N27" s="36"/>
      <c r="O27" s="36"/>
      <c r="P27" s="36"/>
      <c r="Q27" s="36"/>
      <c r="R27" s="36"/>
      <c r="S27" s="36"/>
      <c r="T27" s="36"/>
      <c r="U27" s="36"/>
      <c r="V27" s="36"/>
      <c r="W27" s="36"/>
      <c r="X27" s="36"/>
      <c r="Y27" s="36"/>
      <c r="Z27" s="36"/>
    </row>
    <row r="28" ht="33.75" customHeight="1">
      <c r="A28" s="105" t="s">
        <v>57</v>
      </c>
      <c r="B28" s="90"/>
      <c r="C28" s="106"/>
      <c r="D28" s="107" t="s">
        <v>58</v>
      </c>
      <c r="E28" s="34"/>
      <c r="F28" s="107" t="s">
        <v>59</v>
      </c>
      <c r="G28" s="9"/>
      <c r="H28" s="9"/>
      <c r="I28" s="9"/>
      <c r="J28" s="34"/>
      <c r="K28" s="107" t="s">
        <v>60</v>
      </c>
      <c r="L28" s="10"/>
      <c r="M28" s="36"/>
      <c r="N28" s="36"/>
      <c r="O28" s="36"/>
      <c r="P28" s="36"/>
      <c r="Q28" s="36"/>
      <c r="R28" s="36"/>
      <c r="S28" s="36"/>
      <c r="T28" s="36"/>
      <c r="U28" s="36"/>
      <c r="V28" s="36"/>
      <c r="W28" s="36"/>
      <c r="X28" s="36"/>
      <c r="Y28" s="36"/>
      <c r="Z28" s="36"/>
    </row>
    <row r="29" ht="33.75" customHeight="1">
      <c r="A29" s="93"/>
      <c r="B29" s="94"/>
      <c r="C29" s="95"/>
      <c r="D29" s="172" t="s">
        <v>118</v>
      </c>
      <c r="E29" s="23"/>
      <c r="F29" s="173" t="s">
        <v>119</v>
      </c>
      <c r="G29" s="12"/>
      <c r="H29" s="12"/>
      <c r="I29" s="12"/>
      <c r="J29" s="23"/>
      <c r="K29" s="174" t="s">
        <v>120</v>
      </c>
      <c r="L29" s="13"/>
      <c r="M29" s="3"/>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111"/>
      <c r="M30" s="3"/>
      <c r="N30" s="3"/>
      <c r="O30" s="3"/>
      <c r="P30" s="3"/>
      <c r="Q30" s="3"/>
      <c r="R30" s="3"/>
      <c r="S30" s="3"/>
      <c r="T30" s="3"/>
      <c r="U30" s="3"/>
      <c r="V30" s="3"/>
      <c r="W30" s="3"/>
      <c r="X30" s="3"/>
      <c r="Y30" s="3"/>
      <c r="Z30" s="3"/>
    </row>
    <row r="31" ht="25.5" customHeight="1">
      <c r="A31" s="42" t="s">
        <v>64</v>
      </c>
      <c r="B31" s="9"/>
      <c r="C31" s="9"/>
      <c r="D31" s="9"/>
      <c r="E31" s="9"/>
      <c r="F31" s="9"/>
      <c r="G31" s="9"/>
      <c r="H31" s="9"/>
      <c r="I31" s="9"/>
      <c r="J31" s="9"/>
      <c r="K31" s="9"/>
      <c r="L31" s="10"/>
      <c r="M31" s="36"/>
      <c r="N31" s="36"/>
      <c r="O31" s="36"/>
      <c r="P31" s="36"/>
      <c r="Q31" s="36"/>
      <c r="R31" s="36"/>
      <c r="S31" s="36"/>
      <c r="T31" s="36"/>
      <c r="U31" s="36"/>
      <c r="V31" s="36"/>
      <c r="W31" s="36"/>
      <c r="X31" s="36"/>
      <c r="Y31" s="175"/>
      <c r="Z31" s="36"/>
    </row>
    <row r="32" ht="22.5" customHeight="1">
      <c r="A32" s="42" t="s">
        <v>65</v>
      </c>
      <c r="B32" s="9"/>
      <c r="C32" s="9"/>
      <c r="D32" s="9"/>
      <c r="E32" s="34"/>
      <c r="F32" s="112" t="s">
        <v>66</v>
      </c>
      <c r="G32" s="65"/>
      <c r="H32" s="65"/>
      <c r="I32" s="65"/>
      <c r="J32" s="65"/>
      <c r="K32" s="65"/>
      <c r="L32" s="104"/>
      <c r="M32" s="3"/>
      <c r="N32" s="3"/>
      <c r="O32" s="3"/>
      <c r="P32" s="3"/>
      <c r="Q32" s="3"/>
      <c r="R32" s="3"/>
      <c r="S32" s="3"/>
      <c r="T32" s="3"/>
      <c r="U32" s="3"/>
      <c r="V32" s="3"/>
      <c r="W32" s="3"/>
      <c r="X32" s="3"/>
      <c r="Y32" s="3"/>
      <c r="Z32" s="3"/>
    </row>
    <row r="33" ht="30.0" customHeight="1">
      <c r="A33" s="113" t="s">
        <v>67</v>
      </c>
      <c r="B33" s="114" t="s">
        <v>68</v>
      </c>
      <c r="C33" s="115" t="s">
        <v>69</v>
      </c>
      <c r="D33" s="115" t="s">
        <v>70</v>
      </c>
      <c r="E33" s="116" t="s">
        <v>71</v>
      </c>
      <c r="F33" s="117"/>
      <c r="G33" s="6"/>
      <c r="H33" s="6"/>
      <c r="I33" s="6"/>
      <c r="J33" s="6"/>
      <c r="K33" s="6"/>
      <c r="L33" s="7"/>
      <c r="M33" s="88"/>
      <c r="N33" s="88"/>
      <c r="O33" s="88"/>
      <c r="P33" s="88"/>
      <c r="Q33" s="88"/>
      <c r="R33" s="88"/>
      <c r="S33" s="88"/>
      <c r="T33" s="88"/>
      <c r="U33" s="88"/>
      <c r="V33" s="88"/>
      <c r="W33" s="88"/>
      <c r="X33" s="88"/>
      <c r="Y33" s="88"/>
      <c r="Z33" s="88"/>
    </row>
    <row r="34" ht="52.5" customHeight="1">
      <c r="A34" s="118" t="s">
        <v>72</v>
      </c>
      <c r="B34" s="176">
        <v>0.0</v>
      </c>
      <c r="C34" s="120"/>
      <c r="D34" s="121"/>
      <c r="E34" s="177" t="str">
        <f t="shared" ref="E34:E37" si="1">C34/D34*100</f>
        <v>#DIV/0!</v>
      </c>
      <c r="F34" s="178"/>
      <c r="G34" s="65"/>
      <c r="H34" s="65"/>
      <c r="I34" s="65"/>
      <c r="J34" s="65"/>
      <c r="K34" s="65"/>
      <c r="L34" s="104"/>
      <c r="M34" s="3"/>
      <c r="N34" s="3"/>
      <c r="O34" s="3"/>
      <c r="P34" s="3"/>
      <c r="Q34" s="3"/>
      <c r="R34" s="3"/>
      <c r="S34" s="3"/>
      <c r="T34" s="3"/>
      <c r="U34" s="3"/>
      <c r="V34" s="3"/>
      <c r="W34" s="3"/>
      <c r="X34" s="3"/>
      <c r="Y34" s="3"/>
      <c r="Z34" s="3"/>
    </row>
    <row r="35" ht="52.5" customHeight="1">
      <c r="A35" s="118" t="s">
        <v>73</v>
      </c>
      <c r="B35" s="176">
        <v>0.0</v>
      </c>
      <c r="C35" s="120"/>
      <c r="D35" s="121"/>
      <c r="E35" s="177" t="str">
        <f t="shared" si="1"/>
        <v>#DIV/0!</v>
      </c>
      <c r="L35" s="2"/>
      <c r="M35" s="3"/>
      <c r="N35" s="3"/>
      <c r="O35" s="3"/>
      <c r="P35" s="124"/>
      <c r="Q35" s="124"/>
      <c r="R35" s="3"/>
      <c r="S35" s="3"/>
      <c r="T35" s="3"/>
      <c r="U35" s="3"/>
      <c r="V35" s="3"/>
      <c r="W35" s="3"/>
      <c r="X35" s="3"/>
      <c r="Y35" s="3"/>
      <c r="Z35" s="3"/>
    </row>
    <row r="36" ht="52.5" customHeight="1">
      <c r="A36" s="125" t="s">
        <v>74</v>
      </c>
      <c r="B36" s="176">
        <v>0.0</v>
      </c>
      <c r="C36" s="120"/>
      <c r="D36" s="121"/>
      <c r="E36" s="177" t="str">
        <f t="shared" si="1"/>
        <v>#DIV/0!</v>
      </c>
      <c r="L36" s="2"/>
      <c r="M36" s="3"/>
      <c r="N36" s="3"/>
      <c r="O36" s="3"/>
      <c r="P36" s="3"/>
      <c r="Q36" s="3"/>
      <c r="R36" s="3"/>
      <c r="S36" s="3"/>
      <c r="T36" s="3"/>
      <c r="U36" s="3"/>
      <c r="V36" s="3"/>
      <c r="W36" s="3"/>
      <c r="X36" s="3"/>
      <c r="Y36" s="3"/>
      <c r="Z36" s="3"/>
    </row>
    <row r="37" ht="52.5" customHeight="1">
      <c r="A37" s="125" t="s">
        <v>75</v>
      </c>
      <c r="B37" s="176">
        <v>0.0</v>
      </c>
      <c r="C37" s="120"/>
      <c r="D37" s="121"/>
      <c r="E37" s="177" t="str">
        <f t="shared" si="1"/>
        <v>#DIV/0!</v>
      </c>
      <c r="L37" s="2"/>
      <c r="M37" s="3"/>
      <c r="N37" s="3"/>
      <c r="O37" s="3"/>
      <c r="P37" s="3"/>
      <c r="Q37" s="3"/>
      <c r="R37" s="3"/>
      <c r="S37" s="3"/>
      <c r="T37" s="3"/>
      <c r="U37" s="3"/>
      <c r="V37" s="3"/>
      <c r="W37" s="3"/>
      <c r="X37" s="3"/>
      <c r="Y37" s="3"/>
      <c r="Z37" s="3"/>
    </row>
    <row r="38" ht="37.5" customHeight="1">
      <c r="A38" s="118" t="s">
        <v>76</v>
      </c>
      <c r="B38" s="176">
        <f t="shared" ref="B38:D38" si="2">SUM(B34:B37)</f>
        <v>0</v>
      </c>
      <c r="C38" s="121">
        <f t="shared" si="2"/>
        <v>0</v>
      </c>
      <c r="D38" s="121">
        <f t="shared" si="2"/>
        <v>0</v>
      </c>
      <c r="E38" s="179" t="str">
        <f>AVERAGE(E34:E37)</f>
        <v>#DIV/0!</v>
      </c>
      <c r="L38" s="2"/>
      <c r="M38" s="3"/>
      <c r="N38" s="3"/>
      <c r="O38" s="3"/>
      <c r="P38" s="3"/>
      <c r="Q38" s="3"/>
      <c r="R38" s="3"/>
      <c r="S38" s="3"/>
      <c r="T38" s="3"/>
      <c r="U38" s="3"/>
      <c r="V38" s="3"/>
      <c r="W38" s="3"/>
      <c r="X38" s="3"/>
      <c r="Y38" s="3"/>
      <c r="Z38" s="3"/>
    </row>
    <row r="39" ht="9.0" customHeight="1">
      <c r="A39" s="127"/>
      <c r="B39" s="3"/>
      <c r="C39" s="3"/>
      <c r="D39" s="3"/>
      <c r="E39" s="3"/>
      <c r="F39" s="6"/>
      <c r="G39" s="6"/>
      <c r="H39" s="6"/>
      <c r="I39" s="6"/>
      <c r="J39" s="6"/>
      <c r="K39" s="6"/>
      <c r="L39" s="7"/>
      <c r="M39" s="3"/>
      <c r="N39" s="3"/>
      <c r="O39" s="3"/>
      <c r="P39" s="3"/>
      <c r="Q39" s="3"/>
      <c r="R39" s="3"/>
      <c r="S39" s="3"/>
      <c r="T39" s="3"/>
      <c r="U39" s="3"/>
      <c r="V39" s="3"/>
      <c r="W39" s="3"/>
      <c r="X39" s="3"/>
      <c r="Y39" s="3"/>
      <c r="Z39" s="3"/>
    </row>
    <row r="40" ht="36.0" customHeight="1">
      <c r="A40" s="42" t="s">
        <v>77</v>
      </c>
      <c r="B40" s="9"/>
      <c r="C40" s="9"/>
      <c r="D40" s="9"/>
      <c r="E40" s="9"/>
      <c r="F40" s="9"/>
      <c r="G40" s="9"/>
      <c r="H40" s="9"/>
      <c r="I40" s="9"/>
      <c r="J40" s="9"/>
      <c r="K40" s="9"/>
      <c r="L40" s="10"/>
      <c r="M40" s="3"/>
      <c r="N40" s="3"/>
      <c r="O40" s="3"/>
      <c r="P40" s="3"/>
      <c r="Q40" s="3"/>
      <c r="R40" s="3"/>
      <c r="S40" s="3"/>
      <c r="T40" s="3"/>
      <c r="U40" s="3"/>
      <c r="V40" s="3"/>
      <c r="W40" s="3"/>
      <c r="X40" s="3"/>
      <c r="Y40" s="3"/>
      <c r="Z40" s="3"/>
    </row>
    <row r="41" ht="314.25" customHeight="1">
      <c r="A41" s="128" t="s">
        <v>121</v>
      </c>
      <c r="B41" s="65"/>
      <c r="C41" s="65"/>
      <c r="D41" s="65"/>
      <c r="E41" s="65"/>
      <c r="F41" s="65"/>
      <c r="G41" s="65"/>
      <c r="H41" s="65"/>
      <c r="I41" s="65"/>
      <c r="J41" s="65"/>
      <c r="K41" s="65"/>
      <c r="L41" s="104"/>
      <c r="M41" s="3"/>
      <c r="N41" s="3"/>
      <c r="O41" s="3"/>
      <c r="P41" s="3"/>
      <c r="Q41" s="3"/>
      <c r="R41" s="3"/>
      <c r="S41" s="3"/>
      <c r="T41" s="3"/>
      <c r="U41" s="3"/>
      <c r="V41" s="3"/>
      <c r="W41" s="3"/>
      <c r="X41" s="3"/>
      <c r="Y41" s="3"/>
      <c r="Z41" s="3"/>
    </row>
    <row r="42" ht="197.25" customHeight="1">
      <c r="A42" s="5"/>
      <c r="B42" s="6"/>
      <c r="C42" s="6"/>
      <c r="D42" s="6"/>
      <c r="E42" s="6"/>
      <c r="F42" s="6"/>
      <c r="G42" s="6"/>
      <c r="H42" s="6"/>
      <c r="I42" s="6"/>
      <c r="J42" s="6"/>
      <c r="K42" s="6"/>
      <c r="L42" s="7"/>
      <c r="M42" s="3"/>
      <c r="N42" s="3"/>
      <c r="O42" s="3"/>
      <c r="P42" s="3"/>
      <c r="Q42" s="3"/>
      <c r="R42" s="3"/>
      <c r="S42" s="3"/>
      <c r="T42" s="3"/>
      <c r="U42" s="3"/>
      <c r="V42" s="3"/>
      <c r="W42" s="3"/>
      <c r="X42" s="3"/>
      <c r="Y42" s="3"/>
      <c r="Z42" s="3"/>
    </row>
    <row r="43" ht="31.5" customHeight="1">
      <c r="A43" s="129" t="s">
        <v>79</v>
      </c>
      <c r="B43" s="65"/>
      <c r="C43" s="66"/>
      <c r="D43" s="130" t="s">
        <v>80</v>
      </c>
      <c r="E43" s="66"/>
      <c r="F43" s="131" t="s">
        <v>81</v>
      </c>
      <c r="G43" s="65"/>
      <c r="H43" s="65"/>
      <c r="I43" s="66"/>
      <c r="J43" s="132" t="s">
        <v>82</v>
      </c>
      <c r="K43" s="133" t="s">
        <v>83</v>
      </c>
      <c r="L43" s="104"/>
      <c r="M43" s="134"/>
      <c r="N43" s="135"/>
      <c r="O43" s="135"/>
      <c r="P43" s="135"/>
      <c r="Q43" s="135"/>
      <c r="R43" s="135"/>
      <c r="S43" s="135"/>
      <c r="T43" s="135"/>
      <c r="U43" s="135"/>
      <c r="V43" s="135"/>
      <c r="W43" s="135"/>
      <c r="X43" s="135"/>
      <c r="Y43" s="135"/>
      <c r="Z43" s="135"/>
    </row>
    <row r="44" ht="31.5" customHeight="1">
      <c r="A44" s="5"/>
      <c r="B44" s="6"/>
      <c r="C44" s="68"/>
      <c r="D44" s="98"/>
      <c r="E44" s="68"/>
      <c r="F44" s="98"/>
      <c r="G44" s="6"/>
      <c r="H44" s="6"/>
      <c r="I44" s="68"/>
      <c r="J44" s="136"/>
      <c r="K44" s="98"/>
      <c r="L44" s="7"/>
      <c r="M44" s="134"/>
      <c r="N44" s="135"/>
      <c r="O44" s="135"/>
      <c r="P44" s="135"/>
      <c r="Q44" s="135"/>
      <c r="R44" s="135"/>
      <c r="S44" s="135"/>
      <c r="T44" s="135"/>
      <c r="U44" s="135"/>
      <c r="V44" s="135"/>
      <c r="W44" s="135"/>
      <c r="X44" s="135"/>
      <c r="Y44" s="135"/>
      <c r="Z44" s="135"/>
    </row>
    <row r="45" ht="57.0" customHeight="1">
      <c r="A45" s="137" t="s">
        <v>84</v>
      </c>
      <c r="B45" s="9"/>
      <c r="C45" s="40"/>
      <c r="D45" s="138" t="s">
        <v>85</v>
      </c>
      <c r="E45" s="9"/>
      <c r="F45" s="9"/>
      <c r="G45" s="9"/>
      <c r="H45" s="9"/>
      <c r="I45" s="34"/>
      <c r="J45" s="139" t="s">
        <v>86</v>
      </c>
      <c r="K45" s="138" t="s">
        <v>87</v>
      </c>
      <c r="L45" s="34"/>
      <c r="M45" s="134"/>
      <c r="N45" s="135"/>
      <c r="O45" s="135"/>
      <c r="P45" s="135"/>
      <c r="Q45" s="135"/>
      <c r="R45" s="135"/>
      <c r="S45" s="135"/>
      <c r="T45" s="135"/>
      <c r="U45" s="135"/>
      <c r="V45" s="135"/>
      <c r="W45" s="135"/>
      <c r="X45" s="135"/>
      <c r="Y45" s="135"/>
      <c r="Z45" s="135"/>
    </row>
    <row r="46" ht="57.75" customHeight="1">
      <c r="A46" s="140" t="s">
        <v>88</v>
      </c>
      <c r="B46" s="12"/>
      <c r="C46" s="141"/>
      <c r="D46" s="26" t="s">
        <v>89</v>
      </c>
      <c r="E46" s="12"/>
      <c r="F46" s="12"/>
      <c r="G46" s="12"/>
      <c r="H46" s="12"/>
      <c r="I46" s="23"/>
      <c r="J46" s="142" t="s">
        <v>90</v>
      </c>
      <c r="K46" s="143"/>
      <c r="L46" s="13"/>
      <c r="M46" s="36"/>
      <c r="N46" s="36"/>
      <c r="O46" s="36"/>
      <c r="P46" s="36"/>
      <c r="Q46" s="36"/>
      <c r="R46" s="36"/>
      <c r="S46" s="36"/>
      <c r="T46" s="36"/>
      <c r="U46" s="36"/>
      <c r="V46" s="36"/>
      <c r="W46" s="36"/>
      <c r="X46" s="36"/>
      <c r="Y46" s="36"/>
      <c r="Z46" s="36"/>
    </row>
    <row r="47" ht="35.25" customHeight="1">
      <c r="A47" s="11" t="s">
        <v>91</v>
      </c>
      <c r="B47" s="12"/>
      <c r="C47" s="12"/>
      <c r="D47" s="12"/>
      <c r="E47" s="12"/>
      <c r="F47" s="12"/>
      <c r="G47" s="12"/>
      <c r="H47" s="12"/>
      <c r="I47" s="12"/>
      <c r="J47" s="12"/>
      <c r="K47" s="12"/>
      <c r="L47" s="13"/>
      <c r="M47" s="36"/>
      <c r="N47" s="36"/>
      <c r="O47" s="36"/>
      <c r="P47" s="36"/>
      <c r="Q47" s="36"/>
      <c r="R47" s="36"/>
      <c r="S47" s="36"/>
      <c r="T47" s="36"/>
      <c r="U47" s="36"/>
      <c r="V47" s="36"/>
      <c r="W47" s="36"/>
      <c r="X47" s="36"/>
      <c r="Y47" s="36"/>
      <c r="Z47" s="36"/>
    </row>
    <row r="48" ht="30.75" customHeight="1">
      <c r="A48" s="145" t="s">
        <v>92</v>
      </c>
      <c r="B48" s="9"/>
      <c r="C48" s="9"/>
      <c r="D48" s="9"/>
      <c r="E48" s="9"/>
      <c r="F48" s="9"/>
      <c r="G48" s="9"/>
      <c r="H48" s="9"/>
      <c r="I48" s="9"/>
      <c r="J48" s="9"/>
      <c r="K48" s="9"/>
      <c r="L48" s="9"/>
      <c r="M48" s="10"/>
      <c r="N48" s="3"/>
      <c r="O48" s="3"/>
      <c r="P48" s="3"/>
      <c r="Q48" s="3"/>
      <c r="R48" s="3"/>
      <c r="S48" s="3"/>
      <c r="T48" s="3"/>
      <c r="U48" s="3"/>
      <c r="V48" s="3"/>
      <c r="W48" s="3"/>
      <c r="X48" s="3"/>
      <c r="Y48" s="3"/>
      <c r="Z48" s="3"/>
    </row>
    <row r="49" ht="15.75" customHeight="1">
      <c r="A49" s="146" t="s">
        <v>93</v>
      </c>
      <c r="B49" s="9"/>
      <c r="C49" s="34"/>
      <c r="D49" s="147" t="s">
        <v>94</v>
      </c>
      <c r="E49" s="9"/>
      <c r="F49" s="34"/>
      <c r="G49" s="147" t="s">
        <v>95</v>
      </c>
      <c r="H49" s="9"/>
      <c r="I49" s="9"/>
      <c r="J49" s="34"/>
      <c r="K49" s="148" t="s">
        <v>96</v>
      </c>
      <c r="L49" s="147" t="s">
        <v>95</v>
      </c>
      <c r="M49" s="10"/>
      <c r="N49" s="3"/>
      <c r="O49" s="3"/>
      <c r="P49" s="3"/>
      <c r="Q49" s="3"/>
      <c r="R49" s="3"/>
      <c r="S49" s="3"/>
      <c r="T49" s="3"/>
      <c r="U49" s="3"/>
      <c r="V49" s="3"/>
      <c r="W49" s="3"/>
      <c r="X49" s="3"/>
      <c r="Y49" s="3"/>
      <c r="Z49" s="3"/>
    </row>
    <row r="50" ht="85.5" customHeight="1">
      <c r="A50" s="149" t="s">
        <v>97</v>
      </c>
      <c r="B50" s="9"/>
      <c r="C50" s="34"/>
      <c r="D50" s="150"/>
      <c r="E50" s="9"/>
      <c r="F50" s="34"/>
      <c r="G50" s="151"/>
      <c r="H50" s="9"/>
      <c r="I50" s="9"/>
      <c r="J50" s="34"/>
      <c r="K50" s="152"/>
      <c r="L50" s="153"/>
      <c r="M50" s="10"/>
      <c r="N50" s="3"/>
      <c r="O50" s="3"/>
      <c r="P50" s="3"/>
      <c r="Q50" s="3"/>
      <c r="R50" s="3"/>
      <c r="S50" s="3"/>
      <c r="T50" s="3"/>
      <c r="U50" s="3"/>
      <c r="V50" s="3"/>
      <c r="W50" s="3"/>
      <c r="X50" s="3"/>
      <c r="Y50" s="3"/>
      <c r="Z50" s="3"/>
    </row>
    <row r="51" ht="78.0" customHeight="1">
      <c r="A51" s="149" t="s">
        <v>98</v>
      </c>
      <c r="B51" s="9"/>
      <c r="C51" s="34"/>
      <c r="D51" s="150"/>
      <c r="E51" s="9"/>
      <c r="F51" s="34"/>
      <c r="G51" s="154"/>
      <c r="H51" s="9"/>
      <c r="I51" s="9"/>
      <c r="J51" s="34"/>
      <c r="K51" s="180"/>
      <c r="L51" s="153"/>
      <c r="M51" s="10"/>
      <c r="N51" s="3"/>
      <c r="O51" s="3"/>
      <c r="P51" s="3"/>
      <c r="Q51" s="3"/>
      <c r="R51" s="3"/>
      <c r="S51" s="3"/>
      <c r="T51" s="3"/>
      <c r="U51" s="3"/>
      <c r="V51" s="3"/>
      <c r="W51" s="3"/>
      <c r="X51" s="3"/>
      <c r="Y51" s="3"/>
      <c r="Z51" s="3"/>
    </row>
    <row r="52" ht="49.5" customHeight="1">
      <c r="A52" s="149" t="s">
        <v>99</v>
      </c>
      <c r="B52" s="9"/>
      <c r="C52" s="34"/>
      <c r="D52" s="150"/>
      <c r="E52" s="9"/>
      <c r="F52" s="34"/>
      <c r="G52" s="154"/>
      <c r="H52" s="9"/>
      <c r="I52" s="9"/>
      <c r="J52" s="34"/>
      <c r="K52" s="152"/>
      <c r="L52" s="153"/>
      <c r="M52" s="10"/>
      <c r="N52" s="3"/>
      <c r="O52" s="3"/>
      <c r="P52" s="3"/>
      <c r="Q52" s="3"/>
      <c r="R52" s="3"/>
      <c r="S52" s="3"/>
      <c r="T52" s="3"/>
      <c r="U52" s="3"/>
      <c r="V52" s="3"/>
      <c r="W52" s="3"/>
      <c r="X52" s="3"/>
      <c r="Y52" s="3"/>
      <c r="Z52" s="3"/>
    </row>
    <row r="53" ht="74.25" customHeight="1">
      <c r="A53" s="149" t="s">
        <v>100</v>
      </c>
      <c r="B53" s="9"/>
      <c r="C53" s="34"/>
      <c r="D53" s="150"/>
      <c r="E53" s="9"/>
      <c r="F53" s="34"/>
      <c r="G53" s="155"/>
      <c r="H53" s="9"/>
      <c r="I53" s="9"/>
      <c r="J53" s="34"/>
      <c r="K53" s="181"/>
      <c r="L53" s="153"/>
      <c r="M53" s="10"/>
      <c r="N53" s="3"/>
      <c r="O53" s="3"/>
      <c r="P53" s="3"/>
      <c r="Q53" s="3"/>
      <c r="R53" s="3"/>
      <c r="S53" s="3"/>
      <c r="T53" s="3"/>
      <c r="U53" s="3"/>
      <c r="V53" s="3"/>
      <c r="W53" s="3"/>
      <c r="X53" s="3"/>
      <c r="Y53" s="3"/>
      <c r="Z53" s="3"/>
    </row>
    <row r="54" ht="21.75" customHeight="1">
      <c r="A54" s="157" t="s">
        <v>101</v>
      </c>
      <c r="B54" s="65"/>
      <c r="C54" s="66"/>
      <c r="D54" s="158" t="s">
        <v>122</v>
      </c>
      <c r="E54" s="65"/>
      <c r="F54" s="65"/>
      <c r="G54" s="65"/>
      <c r="H54" s="65"/>
      <c r="I54" s="65"/>
      <c r="J54" s="66"/>
      <c r="K54" s="182" t="s">
        <v>122</v>
      </c>
      <c r="L54" s="65"/>
      <c r="M54" s="104"/>
      <c r="N54" s="3"/>
      <c r="O54" s="3"/>
      <c r="P54" s="3"/>
      <c r="Q54" s="3"/>
      <c r="R54" s="3"/>
      <c r="S54" s="3"/>
      <c r="T54" s="3"/>
      <c r="U54" s="3"/>
      <c r="V54" s="3"/>
      <c r="W54" s="3"/>
      <c r="X54" s="3"/>
      <c r="Y54" s="3"/>
      <c r="Z54" s="3"/>
    </row>
    <row r="55" ht="21.75" customHeight="1">
      <c r="A55" s="87"/>
      <c r="C55" s="78"/>
      <c r="D55" s="87"/>
      <c r="J55" s="78"/>
      <c r="K55" s="87"/>
      <c r="M55" s="2"/>
      <c r="N55" s="3"/>
      <c r="O55" s="3"/>
      <c r="P55" s="3"/>
      <c r="Q55" s="3"/>
      <c r="R55" s="3"/>
      <c r="S55" s="3"/>
      <c r="T55" s="3"/>
      <c r="U55" s="3"/>
      <c r="V55" s="3"/>
      <c r="W55" s="3"/>
      <c r="X55" s="3"/>
      <c r="Y55" s="3"/>
      <c r="Z55" s="3"/>
    </row>
    <row r="56" ht="21.75" customHeight="1">
      <c r="A56" s="87"/>
      <c r="C56" s="78"/>
      <c r="D56" s="87"/>
      <c r="J56" s="78"/>
      <c r="K56" s="87"/>
      <c r="M56" s="2"/>
      <c r="N56" s="3"/>
      <c r="O56" s="3"/>
      <c r="P56" s="3"/>
      <c r="Q56" s="3"/>
      <c r="R56" s="3"/>
      <c r="S56" s="3"/>
      <c r="T56" s="3"/>
      <c r="U56" s="3"/>
      <c r="V56" s="3"/>
      <c r="W56" s="3"/>
      <c r="X56" s="3"/>
      <c r="Y56" s="3"/>
      <c r="Z56" s="3"/>
    </row>
    <row r="57" ht="21.75" customHeight="1">
      <c r="A57" s="98"/>
      <c r="B57" s="6"/>
      <c r="C57" s="68"/>
      <c r="D57" s="160"/>
      <c r="E57" s="161"/>
      <c r="F57" s="161"/>
      <c r="G57" s="161"/>
      <c r="H57" s="161"/>
      <c r="I57" s="161"/>
      <c r="J57" s="162"/>
      <c r="K57" s="98"/>
      <c r="L57" s="6"/>
      <c r="M57" s="7"/>
      <c r="N57" s="3"/>
      <c r="O57" s="3"/>
      <c r="P57" s="3"/>
      <c r="Q57" s="3"/>
      <c r="R57" s="3"/>
      <c r="S57" s="3"/>
      <c r="T57" s="3"/>
      <c r="U57" s="3"/>
      <c r="V57" s="3"/>
      <c r="W57" s="3"/>
      <c r="X57" s="3"/>
      <c r="Y57" s="3"/>
      <c r="Z57" s="3"/>
    </row>
    <row r="58" ht="48.75" customHeight="1">
      <c r="A58" s="163" t="s">
        <v>104</v>
      </c>
      <c r="B58" s="9"/>
      <c r="C58" s="40"/>
      <c r="D58" s="164" t="s">
        <v>105</v>
      </c>
      <c r="E58" s="9"/>
      <c r="F58" s="9"/>
      <c r="G58" s="9"/>
      <c r="H58" s="9"/>
      <c r="I58" s="9"/>
      <c r="J58" s="34"/>
      <c r="K58" s="165"/>
      <c r="L58" s="9"/>
      <c r="M58" s="34"/>
      <c r="N58" s="3"/>
      <c r="O58" s="3"/>
      <c r="P58" s="3"/>
      <c r="Q58" s="3"/>
      <c r="R58" s="3"/>
      <c r="S58" s="3"/>
      <c r="T58" s="3"/>
      <c r="U58" s="3"/>
      <c r="V58" s="3"/>
      <c r="W58" s="3"/>
      <c r="X58" s="3"/>
      <c r="Y58" s="3"/>
      <c r="Z58" s="3"/>
    </row>
    <row r="59" ht="12.75" customHeight="1">
      <c r="A59" s="166"/>
      <c r="B59" s="166"/>
      <c r="C59" s="166"/>
      <c r="D59" s="167"/>
      <c r="E59" s="167"/>
      <c r="F59" s="167"/>
      <c r="G59" s="167"/>
      <c r="H59" s="167"/>
      <c r="I59" s="167"/>
      <c r="J59" s="167"/>
      <c r="K59" s="167"/>
      <c r="L59" s="167"/>
      <c r="M59" s="167"/>
      <c r="N59" s="3"/>
      <c r="O59" s="3"/>
      <c r="P59" s="3"/>
      <c r="Q59" s="3"/>
      <c r="R59" s="3"/>
      <c r="S59" s="3"/>
      <c r="T59" s="3"/>
      <c r="U59" s="3"/>
      <c r="V59" s="3"/>
      <c r="W59" s="3"/>
      <c r="X59" s="3"/>
      <c r="Y59" s="3"/>
      <c r="Z59" s="3"/>
    </row>
    <row r="60" ht="12.75" customHeight="1">
      <c r="A60" s="166"/>
      <c r="B60" s="166"/>
      <c r="C60" s="166"/>
      <c r="D60" s="167"/>
      <c r="E60" s="167"/>
      <c r="F60" s="167"/>
      <c r="G60" s="167"/>
      <c r="H60" s="167"/>
      <c r="I60" s="167"/>
      <c r="J60" s="167"/>
      <c r="K60" s="167"/>
      <c r="L60" s="167"/>
      <c r="M60" s="167"/>
      <c r="N60" s="3"/>
      <c r="O60" s="3"/>
      <c r="P60" s="3"/>
      <c r="Q60" s="3"/>
      <c r="R60" s="3"/>
      <c r="S60" s="3"/>
      <c r="T60" s="3"/>
      <c r="U60" s="3"/>
      <c r="V60" s="3"/>
      <c r="W60" s="3"/>
      <c r="X60" s="3"/>
      <c r="Y60" s="3"/>
      <c r="Z60" s="3"/>
    </row>
    <row r="61" ht="12.75" customHeight="1">
      <c r="A61" s="166"/>
      <c r="B61" s="166"/>
      <c r="C61" s="166"/>
      <c r="D61" s="167"/>
      <c r="E61" s="167"/>
      <c r="F61" s="167"/>
      <c r="G61" s="167"/>
      <c r="H61" s="167"/>
      <c r="I61" s="167"/>
      <c r="J61" s="167"/>
      <c r="K61" s="167"/>
      <c r="L61" s="167"/>
      <c r="M61" s="167"/>
      <c r="N61" s="3"/>
      <c r="O61" s="3"/>
      <c r="P61" s="3"/>
      <c r="Q61" s="3"/>
      <c r="R61" s="3"/>
      <c r="S61" s="3"/>
      <c r="T61" s="3"/>
      <c r="U61" s="3"/>
      <c r="V61" s="3"/>
      <c r="W61" s="3"/>
      <c r="X61" s="3"/>
      <c r="Y61" s="3"/>
      <c r="Z61" s="3"/>
    </row>
    <row r="62" ht="12.75" customHeight="1">
      <c r="A62" s="166"/>
      <c r="B62" s="166"/>
      <c r="C62" s="166"/>
      <c r="D62" s="167"/>
      <c r="E62" s="167"/>
      <c r="F62" s="167"/>
      <c r="G62" s="167"/>
      <c r="H62" s="167"/>
      <c r="I62" s="167"/>
      <c r="J62" s="167"/>
      <c r="K62" s="167"/>
      <c r="L62" s="167"/>
      <c r="M62" s="167"/>
      <c r="N62" s="3"/>
      <c r="O62" s="3"/>
      <c r="P62" s="3"/>
      <c r="Q62" s="3"/>
      <c r="R62" s="3"/>
      <c r="S62" s="3"/>
      <c r="T62" s="3"/>
      <c r="U62" s="3"/>
      <c r="V62" s="3"/>
      <c r="W62" s="3"/>
      <c r="X62" s="3"/>
      <c r="Y62" s="3"/>
      <c r="Z62" s="3"/>
    </row>
    <row r="63" ht="12.75" customHeight="1">
      <c r="A63" s="166"/>
      <c r="B63" s="166"/>
      <c r="C63" s="166"/>
      <c r="D63" s="167"/>
      <c r="E63" s="167"/>
      <c r="F63" s="167"/>
      <c r="G63" s="167"/>
      <c r="H63" s="167"/>
      <c r="I63" s="167"/>
      <c r="J63" s="167"/>
      <c r="K63" s="167"/>
      <c r="L63" s="167"/>
      <c r="M63" s="167"/>
      <c r="N63" s="3"/>
      <c r="O63" s="3"/>
      <c r="P63" s="3"/>
      <c r="Q63" s="3"/>
      <c r="R63" s="3"/>
      <c r="S63" s="3"/>
      <c r="T63" s="3"/>
      <c r="U63" s="3"/>
      <c r="V63" s="3"/>
      <c r="W63" s="3"/>
      <c r="X63" s="3"/>
      <c r="Y63" s="3"/>
      <c r="Z63" s="3"/>
    </row>
    <row r="64" ht="12.75" customHeight="1">
      <c r="A64" s="166"/>
      <c r="B64" s="166"/>
      <c r="C64" s="166"/>
      <c r="D64" s="167"/>
      <c r="E64" s="167"/>
      <c r="F64" s="167"/>
      <c r="G64" s="167"/>
      <c r="H64" s="167"/>
      <c r="I64" s="167"/>
      <c r="J64" s="167"/>
      <c r="K64" s="167"/>
      <c r="L64" s="167"/>
      <c r="M64" s="167"/>
      <c r="N64" s="3"/>
      <c r="O64" s="3"/>
      <c r="P64" s="3"/>
      <c r="Q64" s="3"/>
      <c r="R64" s="3"/>
      <c r="S64" s="3"/>
      <c r="T64" s="3"/>
      <c r="U64" s="3"/>
      <c r="V64" s="3"/>
      <c r="W64" s="3"/>
      <c r="X64" s="3"/>
      <c r="Y64" s="3"/>
      <c r="Z64" s="3"/>
    </row>
    <row r="65" ht="12.75" customHeight="1">
      <c r="A65" s="166"/>
      <c r="B65" s="166"/>
      <c r="C65" s="166"/>
      <c r="D65" s="167"/>
      <c r="E65" s="167"/>
      <c r="F65" s="167"/>
      <c r="G65" s="167"/>
      <c r="H65" s="167"/>
      <c r="I65" s="167"/>
      <c r="J65" s="167"/>
      <c r="K65" s="167"/>
      <c r="L65" s="167"/>
      <c r="M65" s="167"/>
      <c r="N65" s="3"/>
      <c r="O65" s="3"/>
      <c r="P65" s="3"/>
      <c r="Q65" s="3"/>
      <c r="R65" s="3"/>
      <c r="S65" s="3"/>
      <c r="T65" s="3"/>
      <c r="U65" s="3"/>
      <c r="V65" s="3"/>
      <c r="W65" s="3"/>
      <c r="X65" s="3"/>
      <c r="Y65" s="3"/>
      <c r="Z65" s="3"/>
    </row>
    <row r="66" ht="12.75" customHeight="1">
      <c r="A66" s="166"/>
      <c r="B66" s="166"/>
      <c r="C66" s="166"/>
      <c r="D66" s="167"/>
      <c r="E66" s="167"/>
      <c r="F66" s="167"/>
      <c r="G66" s="167"/>
      <c r="H66" s="167"/>
      <c r="I66" s="167"/>
      <c r="J66" s="167"/>
      <c r="K66" s="167"/>
      <c r="L66" s="167"/>
      <c r="M66" s="167"/>
      <c r="N66" s="3"/>
      <c r="O66" s="3"/>
      <c r="P66" s="3"/>
      <c r="Q66" s="3"/>
      <c r="R66" s="3"/>
      <c r="S66" s="3"/>
      <c r="T66" s="3"/>
      <c r="U66" s="3"/>
      <c r="V66" s="3"/>
      <c r="W66" s="3"/>
      <c r="X66" s="3"/>
      <c r="Y66" s="3"/>
      <c r="Z66" s="3"/>
    </row>
    <row r="67" ht="12.75" customHeight="1">
      <c r="A67" s="166"/>
      <c r="B67" s="166"/>
      <c r="C67" s="166"/>
      <c r="D67" s="167"/>
      <c r="E67" s="167"/>
      <c r="F67" s="167"/>
      <c r="G67" s="167"/>
      <c r="H67" s="167"/>
      <c r="I67" s="167"/>
      <c r="J67" s="167"/>
      <c r="K67" s="167"/>
      <c r="L67" s="167"/>
      <c r="M67" s="167"/>
      <c r="N67" s="3"/>
      <c r="O67" s="3"/>
      <c r="P67" s="3"/>
      <c r="Q67" s="3"/>
      <c r="R67" s="3"/>
      <c r="S67" s="3"/>
      <c r="T67" s="3"/>
      <c r="U67" s="3"/>
      <c r="V67" s="3"/>
      <c r="W67" s="3"/>
      <c r="X67" s="3"/>
      <c r="Y67" s="3"/>
      <c r="Z67" s="3"/>
    </row>
    <row r="68" ht="12.75" customHeight="1">
      <c r="A68" s="166"/>
      <c r="B68" s="166"/>
      <c r="C68" s="166"/>
      <c r="D68" s="167"/>
      <c r="E68" s="167"/>
      <c r="F68" s="167"/>
      <c r="G68" s="167"/>
      <c r="H68" s="167"/>
      <c r="I68" s="167"/>
      <c r="J68" s="167"/>
      <c r="K68" s="167"/>
      <c r="L68" s="167"/>
      <c r="M68" s="167"/>
      <c r="N68" s="3"/>
      <c r="O68" s="3"/>
      <c r="P68" s="3"/>
      <c r="Q68" s="3"/>
      <c r="R68" s="3"/>
      <c r="S68" s="3"/>
      <c r="T68" s="3"/>
      <c r="U68" s="3"/>
      <c r="V68" s="3"/>
      <c r="W68" s="3"/>
      <c r="X68" s="3"/>
      <c r="Y68" s="3"/>
      <c r="Z68" s="3"/>
    </row>
    <row r="69" ht="12.75" customHeight="1">
      <c r="A69" s="166"/>
      <c r="B69" s="166"/>
      <c r="C69" s="166"/>
      <c r="D69" s="167"/>
      <c r="E69" s="167"/>
      <c r="F69" s="167"/>
      <c r="G69" s="167"/>
      <c r="H69" s="167"/>
      <c r="I69" s="167"/>
      <c r="J69" s="167"/>
      <c r="K69" s="167"/>
      <c r="L69" s="167"/>
      <c r="M69" s="167"/>
      <c r="N69" s="3"/>
      <c r="O69" s="3"/>
      <c r="P69" s="3"/>
      <c r="Q69" s="3"/>
      <c r="R69" s="3"/>
      <c r="S69" s="3"/>
      <c r="T69" s="3"/>
      <c r="U69" s="3"/>
      <c r="V69" s="3"/>
      <c r="W69" s="3"/>
      <c r="X69" s="3"/>
      <c r="Y69" s="3"/>
      <c r="Z69" s="3"/>
    </row>
    <row r="70" ht="12.75" customHeight="1">
      <c r="A70" s="166"/>
      <c r="B70" s="166"/>
      <c r="C70" s="166"/>
      <c r="D70" s="167"/>
      <c r="E70" s="167"/>
      <c r="F70" s="167"/>
      <c r="G70" s="167"/>
      <c r="H70" s="167"/>
      <c r="I70" s="167"/>
      <c r="J70" s="167"/>
      <c r="K70" s="167"/>
      <c r="L70" s="167"/>
      <c r="M70" s="167"/>
      <c r="N70" s="3"/>
      <c r="O70" s="3"/>
      <c r="P70" s="3"/>
      <c r="Q70" s="3"/>
      <c r="R70" s="3"/>
      <c r="S70" s="3"/>
      <c r="T70" s="3"/>
      <c r="U70" s="3"/>
      <c r="V70" s="3"/>
      <c r="W70" s="3"/>
      <c r="X70" s="3"/>
      <c r="Y70" s="3"/>
      <c r="Z70" s="3"/>
    </row>
    <row r="71" ht="12.75" customHeight="1">
      <c r="A71" s="166" t="s">
        <v>106</v>
      </c>
      <c r="B71" s="166"/>
      <c r="C71" s="166"/>
      <c r="D71" s="167"/>
      <c r="E71" s="167"/>
      <c r="F71" s="167"/>
      <c r="G71" s="167"/>
      <c r="H71" s="167"/>
      <c r="I71" s="167"/>
      <c r="J71" s="167"/>
      <c r="K71" s="167"/>
      <c r="L71" s="167"/>
      <c r="M71" s="167"/>
      <c r="N71" s="3"/>
      <c r="O71" s="3"/>
      <c r="P71" s="3"/>
      <c r="Q71" s="3"/>
      <c r="R71" s="3"/>
      <c r="S71" s="3"/>
      <c r="T71" s="3"/>
      <c r="U71" s="3"/>
      <c r="V71" s="3"/>
      <c r="W71" s="3"/>
      <c r="X71" s="3"/>
      <c r="Y71" s="3"/>
      <c r="Z71" s="3"/>
    </row>
    <row r="72" ht="12.75" customHeight="1">
      <c r="A72" s="166" t="s">
        <v>107</v>
      </c>
      <c r="B72" s="166"/>
      <c r="C72" s="166"/>
      <c r="D72" s="167"/>
      <c r="E72" s="167"/>
      <c r="F72" s="167"/>
      <c r="G72" s="167"/>
      <c r="H72" s="167"/>
      <c r="I72" s="167"/>
      <c r="J72" s="167"/>
      <c r="K72" s="167"/>
      <c r="L72" s="167"/>
      <c r="M72" s="167"/>
      <c r="N72" s="3"/>
      <c r="O72" s="3"/>
      <c r="P72" s="3"/>
      <c r="Q72" s="3"/>
      <c r="R72" s="3"/>
      <c r="S72" s="3"/>
      <c r="T72" s="3"/>
      <c r="U72" s="3"/>
      <c r="V72" s="3"/>
      <c r="W72" s="3"/>
      <c r="X72" s="3"/>
      <c r="Y72" s="3"/>
      <c r="Z72" s="3"/>
    </row>
    <row r="73" ht="12.75" customHeight="1">
      <c r="A73" s="166" t="s">
        <v>108</v>
      </c>
      <c r="B73" s="166"/>
      <c r="C73" s="166"/>
      <c r="D73" s="167"/>
      <c r="E73" s="167"/>
      <c r="F73" s="167"/>
      <c r="G73" s="167"/>
      <c r="H73" s="167"/>
      <c r="I73" s="167"/>
      <c r="J73" s="167"/>
      <c r="K73" s="167"/>
      <c r="L73" s="167"/>
      <c r="M73" s="167"/>
      <c r="N73" s="3"/>
      <c r="O73" s="3"/>
      <c r="P73" s="3"/>
      <c r="Q73" s="3"/>
      <c r="R73" s="3"/>
      <c r="S73" s="3"/>
      <c r="T73" s="3"/>
      <c r="U73" s="3"/>
      <c r="V73" s="3"/>
      <c r="W73" s="3"/>
      <c r="X73" s="3"/>
      <c r="Y73" s="3"/>
      <c r="Z73" s="3"/>
    </row>
    <row r="74" ht="12.75" customHeight="1">
      <c r="A74" s="166" t="s">
        <v>109</v>
      </c>
      <c r="B74" s="166"/>
      <c r="C74" s="166"/>
      <c r="D74" s="167"/>
      <c r="E74" s="167"/>
      <c r="F74" s="167"/>
      <c r="G74" s="167"/>
      <c r="H74" s="167"/>
      <c r="I74" s="167"/>
      <c r="J74" s="167"/>
      <c r="K74" s="167"/>
      <c r="L74" s="167"/>
      <c r="M74" s="167"/>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row>
    <row r="260" ht="15.75"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row>
    <row r="261" ht="15.75"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row>
    <row r="262" ht="15.75"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row>
    <row r="263" ht="15.75"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row>
    <row r="264" ht="15.75"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row>
    <row r="265" ht="15.75"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row>
    <row r="266" ht="15.75"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row>
    <row r="267" ht="15.75"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row>
    <row r="268" ht="15.75"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row>
    <row r="269" ht="15.75"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row>
    <row r="270" ht="15.75"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row>
    <row r="271" ht="15.75"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row>
    <row r="272" ht="15.75"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row>
    <row r="273" ht="15.75"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row>
    <row r="274" ht="15.75"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row>
    <row r="275" ht="15.75"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row>
    <row r="276" ht="15.75"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row>
    <row r="277" ht="15.75"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row>
    <row r="278" ht="15.75"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row>
    <row r="279" ht="15.75"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row>
    <row r="280" ht="15.75"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row>
    <row r="281" ht="15.75"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row>
    <row r="282" ht="15.75"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row>
    <row r="283" ht="15.75"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row>
    <row r="284" ht="15.75"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row>
    <row r="285" ht="15.75"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row>
    <row r="286" ht="15.75"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row>
    <row r="287" ht="15.75"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row>
    <row r="288" ht="15.75"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row>
    <row r="289" ht="15.75"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row>
    <row r="290" ht="15.75"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row>
    <row r="291" ht="15.75"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row>
    <row r="292" ht="15.75"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row>
    <row r="293" ht="15.75"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row>
    <row r="294" ht="15.75"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row>
    <row r="295" ht="15.75"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row>
    <row r="296" ht="15.75"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row>
    <row r="297" ht="15.75"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row>
    <row r="298" ht="15.75"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row>
    <row r="299" ht="15.75"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row>
    <row r="300" ht="15.75"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row>
    <row r="301" ht="15.75"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row>
    <row r="302" ht="15.75"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row>
    <row r="303" ht="15.75"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row>
    <row r="304" ht="15.75"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row>
    <row r="305" ht="15.75"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row>
    <row r="306" ht="15.75"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row>
    <row r="307" ht="15.75"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row>
    <row r="308" ht="15.75"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row>
    <row r="309" ht="15.75"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row>
    <row r="310" ht="15.75"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row>
    <row r="311" ht="15.75"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row>
    <row r="312" ht="15.75"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row>
    <row r="313" ht="15.75"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row>
    <row r="314" ht="15.75"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row>
    <row r="315" ht="15.75"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row>
    <row r="316" ht="15.75"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row>
    <row r="317" ht="15.75"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row>
    <row r="318" ht="15.75"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row>
    <row r="319" ht="15.75"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row>
    <row r="320" ht="15.75"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row>
    <row r="321" ht="15.75"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row>
    <row r="322" ht="15.75"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row>
    <row r="323" ht="15.75"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row>
    <row r="324" ht="15.75"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row>
    <row r="325" ht="15.75"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row>
    <row r="326" ht="15.75"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row>
    <row r="327" ht="15.75"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row>
    <row r="328" ht="15.75"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row>
    <row r="329" ht="15.75"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row>
    <row r="330" ht="15.75"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row>
    <row r="331" ht="15.75"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row>
    <row r="332" ht="15.75"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row>
    <row r="333" ht="15.75"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row>
    <row r="334" ht="15.75"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row>
    <row r="335" ht="15.75"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row>
    <row r="336" ht="15.75"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row>
    <row r="337" ht="15.75"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row>
    <row r="338" ht="15.75"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row>
    <row r="339" ht="15.75"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row>
    <row r="340" ht="15.75"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row>
    <row r="341" ht="15.75"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row>
    <row r="342" ht="15.75"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row>
    <row r="343" ht="15.75"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row>
    <row r="344" ht="15.75"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row>
    <row r="345" ht="15.7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row>
    <row r="346" ht="15.75"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row>
    <row r="347" ht="15.75"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row>
    <row r="348" ht="15.75"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row>
    <row r="349" ht="15.75"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row>
    <row r="350" ht="15.75"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row>
    <row r="351" ht="15.75"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row>
    <row r="352" ht="15.75"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row>
    <row r="353" ht="15.75"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row>
    <row r="354" ht="15.75"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row>
    <row r="355" ht="15.75"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row>
    <row r="356" ht="15.75"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row>
    <row r="357" ht="15.75"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row>
    <row r="358" ht="15.75"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row>
    <row r="359" ht="15.75"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row>
    <row r="360" ht="15.7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row>
    <row r="361" ht="15.75"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row>
    <row r="362" ht="15.75"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row>
    <row r="363" ht="15.75"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row>
    <row r="364" ht="15.75"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row>
    <row r="365" ht="15.75"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row>
    <row r="366" ht="15.75"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row>
    <row r="367" ht="15.75"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row>
    <row r="368" ht="15.75"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row>
    <row r="369" ht="15.75"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row>
    <row r="370" ht="15.75"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row>
    <row r="371" ht="15.75"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row>
    <row r="372" ht="15.75"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row>
    <row r="373" ht="15.75"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row>
    <row r="374" ht="15.75"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row>
    <row r="375" ht="15.75"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row>
    <row r="376" ht="15.75"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row>
    <row r="377" ht="15.75"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row>
    <row r="378" ht="15.75"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row>
    <row r="379" ht="15.75"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row>
    <row r="380" ht="15.75"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row>
    <row r="381" ht="15.7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row>
    <row r="382" ht="15.75"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row>
    <row r="383" ht="15.75"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row>
    <row r="384" ht="15.75"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row>
    <row r="385" ht="15.75"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row>
    <row r="386" ht="15.75"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row>
    <row r="387" ht="15.75"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row>
    <row r="388" ht="15.75"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row>
    <row r="389" ht="15.75"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row>
    <row r="390" ht="15.75"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row>
    <row r="391" ht="15.75"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row>
    <row r="392" ht="15.75"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row>
    <row r="393" ht="15.75"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row>
    <row r="394" ht="15.75"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row>
    <row r="395" ht="15.75"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row>
    <row r="396" ht="15.7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row>
    <row r="397" ht="15.75"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row>
    <row r="398" ht="15.75"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row>
    <row r="399" ht="15.75"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row>
    <row r="400" ht="15.75"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row>
    <row r="401" ht="15.75"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row>
    <row r="402" ht="15.75"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row>
    <row r="403" ht="15.75"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row>
    <row r="404" ht="15.75"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row>
    <row r="405" ht="15.75"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row>
    <row r="406" ht="15.75"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row>
    <row r="407" ht="15.75"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row>
    <row r="408" ht="15.75"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row>
    <row r="409" ht="15.75"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row>
    <row r="410" ht="15.75"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row>
    <row r="411" ht="15.75"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row>
    <row r="412" ht="15.75"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row>
    <row r="413" ht="15.75"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row>
    <row r="414" ht="15.75"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row>
    <row r="415" ht="15.75"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row>
    <row r="416" ht="15.75"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row>
    <row r="417" ht="15.7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row>
    <row r="418" ht="15.75"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row>
    <row r="419" ht="15.75"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row>
    <row r="420" ht="15.75"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row>
    <row r="421" ht="15.75"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row>
    <row r="422" ht="15.75"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row>
    <row r="423" ht="15.75"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row>
    <row r="424" ht="15.75"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row>
    <row r="425" ht="15.75"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row>
    <row r="426" ht="15.75"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row>
    <row r="427" ht="15.75"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row>
    <row r="428" ht="15.75"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row>
    <row r="429" ht="15.75"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row>
    <row r="430" ht="15.75"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row>
    <row r="431" ht="15.75"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row>
    <row r="432" ht="15.7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row>
    <row r="433" ht="15.75"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row>
    <row r="434" ht="15.75"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row>
    <row r="435" ht="15.75"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row>
    <row r="436" ht="15.75"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row>
    <row r="437" ht="15.75"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row>
    <row r="438" ht="15.75"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row>
    <row r="439" ht="15.75"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row>
    <row r="440" ht="15.75"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row>
    <row r="441" ht="15.75"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row>
    <row r="442" ht="15.75"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row>
    <row r="443" ht="15.75"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row>
    <row r="444" ht="15.75"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row>
    <row r="445" ht="15.75"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row>
    <row r="446" ht="15.75"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row>
    <row r="447" ht="15.75"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row>
    <row r="448" ht="15.75"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row>
    <row r="449" ht="15.75"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row>
    <row r="450" ht="15.75"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row>
    <row r="451" ht="15.75"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row>
    <row r="452" ht="15.75"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row>
    <row r="453" ht="15.7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row>
    <row r="454" ht="15.75"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row>
    <row r="455" ht="15.75"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row>
    <row r="456" ht="15.75"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row>
    <row r="457" ht="15.75"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row>
    <row r="458" ht="15.75"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row>
    <row r="459" ht="15.75"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row>
    <row r="460" ht="15.75"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row>
    <row r="461" ht="15.75"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row>
    <row r="462" ht="15.75"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row>
    <row r="463" ht="15.75"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row>
    <row r="464" ht="15.75"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row>
    <row r="465" ht="15.75"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row>
    <row r="466" ht="15.75"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row>
    <row r="467" ht="15.75"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row>
    <row r="468" ht="15.7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row>
    <row r="469" ht="15.75"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row>
    <row r="470" ht="15.75"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row>
    <row r="471" ht="15.75"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row>
    <row r="472" ht="15.75"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row>
    <row r="473" ht="15.75"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row>
    <row r="474" ht="15.75"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row>
    <row r="475" ht="15.75"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row>
    <row r="476" ht="15.75"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row>
    <row r="477" ht="15.75"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row>
    <row r="478" ht="15.75"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row>
    <row r="479" ht="15.75"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row>
    <row r="480" ht="15.75"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row>
    <row r="481" ht="15.75"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row>
    <row r="482" ht="15.75"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row>
    <row r="483" ht="15.75"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row>
    <row r="484" ht="15.75"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row>
    <row r="485" ht="15.75"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row>
    <row r="486" ht="15.75"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row>
    <row r="487" ht="15.75"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row>
    <row r="488" ht="15.75"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row>
    <row r="489" ht="15.7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row>
    <row r="490" ht="15.75"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row>
    <row r="491" ht="15.75"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row>
    <row r="492" ht="15.75"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row>
    <row r="493" ht="15.75"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row>
    <row r="494" ht="15.75"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row>
    <row r="495" ht="15.75"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row>
    <row r="496" ht="15.75"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row>
    <row r="497" ht="15.75"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row>
    <row r="498" ht="15.75"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row>
    <row r="499" ht="15.75"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row>
    <row r="500" ht="15.75"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row>
    <row r="501" ht="15.75"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row>
    <row r="502" ht="15.75"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row>
    <row r="503" ht="15.75"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row>
    <row r="504" ht="15.7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row>
    <row r="505" ht="15.75"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row>
    <row r="506" ht="15.75"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row>
    <row r="507" ht="15.75"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row>
    <row r="508" ht="15.75" customHeight="1">
      <c r="A508" s="124"/>
      <c r="B508" s="124"/>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row>
    <row r="509" ht="15.75" customHeight="1">
      <c r="A509" s="124"/>
      <c r="B509" s="124"/>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row>
    <row r="510" ht="15.75" customHeight="1">
      <c r="A510" s="124"/>
      <c r="B510" s="124"/>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row>
    <row r="511" ht="15.75" customHeight="1">
      <c r="A511" s="124"/>
      <c r="B511" s="124"/>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row>
    <row r="512" ht="15.75" customHeight="1">
      <c r="A512" s="124"/>
      <c r="B512" s="124"/>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row>
    <row r="513" ht="15.75" customHeight="1">
      <c r="A513" s="124"/>
      <c r="B513" s="124"/>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row>
    <row r="514" ht="15.75" customHeight="1">
      <c r="A514" s="124"/>
      <c r="B514" s="124"/>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row>
    <row r="515" ht="15.75" customHeight="1">
      <c r="A515" s="124"/>
      <c r="B515" s="124"/>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row>
    <row r="516" ht="15.75" customHeight="1">
      <c r="A516" s="124"/>
      <c r="B516" s="124"/>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row>
    <row r="517" ht="15.75" customHeight="1">
      <c r="A517" s="124"/>
      <c r="B517" s="124"/>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row>
    <row r="518" ht="15.75" customHeight="1">
      <c r="A518" s="124"/>
      <c r="B518" s="124"/>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row>
    <row r="519" ht="15.75" customHeight="1">
      <c r="A519" s="124"/>
      <c r="B519" s="124"/>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row>
    <row r="520" ht="15.75" customHeight="1">
      <c r="A520" s="124"/>
      <c r="B520" s="124"/>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row>
    <row r="521" ht="15.75" customHeight="1">
      <c r="A521" s="124"/>
      <c r="B521" s="124"/>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row>
    <row r="522" ht="15.75" customHeight="1">
      <c r="A522" s="124"/>
      <c r="B522" s="124"/>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row>
    <row r="523" ht="15.75" customHeight="1">
      <c r="A523" s="124"/>
      <c r="B523" s="124"/>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row>
    <row r="524" ht="15.75" customHeight="1">
      <c r="A524" s="124"/>
      <c r="B524" s="124"/>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row>
    <row r="525" ht="15.7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row>
    <row r="526" ht="15.75" customHeight="1">
      <c r="A526" s="124"/>
      <c r="B526" s="124"/>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row>
    <row r="527" ht="15.75" customHeight="1">
      <c r="A527" s="124"/>
      <c r="B527" s="124"/>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row>
    <row r="528" ht="15.75" customHeight="1">
      <c r="A528" s="124"/>
      <c r="B528" s="124"/>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row>
    <row r="529" ht="15.75" customHeight="1">
      <c r="A529" s="124"/>
      <c r="B529" s="124"/>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row>
    <row r="530" ht="15.75" customHeight="1">
      <c r="A530" s="124"/>
      <c r="B530" s="124"/>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row>
    <row r="531" ht="15.75" customHeight="1">
      <c r="A531" s="124"/>
      <c r="B531" s="124"/>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row>
    <row r="532" ht="15.75" customHeight="1">
      <c r="A532" s="124"/>
      <c r="B532" s="124"/>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row>
    <row r="533" ht="15.75" customHeight="1">
      <c r="A533" s="124"/>
      <c r="B533" s="124"/>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row>
    <row r="534" ht="15.75" customHeight="1">
      <c r="A534" s="124"/>
      <c r="B534" s="124"/>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row>
    <row r="535" ht="15.75" customHeight="1">
      <c r="A535" s="124"/>
      <c r="B535" s="124"/>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row>
    <row r="536" ht="15.75" customHeight="1">
      <c r="A536" s="124"/>
      <c r="B536" s="124"/>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row>
    <row r="537" ht="15.75" customHeight="1">
      <c r="A537" s="124"/>
      <c r="B537" s="124"/>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row>
    <row r="538" ht="15.75" customHeight="1">
      <c r="A538" s="124"/>
      <c r="B538" s="124"/>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row>
    <row r="539" ht="15.75" customHeight="1">
      <c r="A539" s="124"/>
      <c r="B539" s="124"/>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row>
    <row r="540" ht="15.7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row>
    <row r="541" ht="15.75" customHeight="1">
      <c r="A541" s="124"/>
      <c r="B541" s="124"/>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row>
    <row r="542" ht="15.75" customHeight="1">
      <c r="A542" s="124"/>
      <c r="B542" s="124"/>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row>
    <row r="543" ht="15.75" customHeight="1">
      <c r="A543" s="124"/>
      <c r="B543" s="124"/>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row>
    <row r="544" ht="15.75" customHeight="1">
      <c r="A544" s="124"/>
      <c r="B544" s="124"/>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row>
    <row r="545" ht="15.75" customHeight="1">
      <c r="A545" s="124"/>
      <c r="B545" s="124"/>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row>
    <row r="546" ht="15.75" customHeight="1">
      <c r="A546" s="124"/>
      <c r="B546" s="124"/>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row>
    <row r="547" ht="15.75" customHeight="1">
      <c r="A547" s="124"/>
      <c r="B547" s="124"/>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row>
    <row r="548" ht="15.75" customHeight="1">
      <c r="A548" s="124"/>
      <c r="B548" s="124"/>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row>
    <row r="549" ht="15.75" customHeight="1">
      <c r="A549" s="124"/>
      <c r="B549" s="124"/>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row>
    <row r="550" ht="15.75" customHeight="1">
      <c r="A550" s="124"/>
      <c r="B550" s="124"/>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row>
    <row r="551" ht="15.75" customHeight="1">
      <c r="A551" s="124"/>
      <c r="B551" s="124"/>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row>
    <row r="552" ht="15.75" customHeight="1">
      <c r="A552" s="124"/>
      <c r="B552" s="124"/>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row>
    <row r="553" ht="15.75" customHeight="1">
      <c r="A553" s="124"/>
      <c r="B553" s="124"/>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row>
    <row r="554" ht="15.75" customHeight="1">
      <c r="A554" s="124"/>
      <c r="B554" s="124"/>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row>
    <row r="555" ht="15.75" customHeight="1">
      <c r="A555" s="124"/>
      <c r="B555" s="124"/>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row>
    <row r="556" ht="15.75" customHeight="1">
      <c r="A556" s="124"/>
      <c r="B556" s="124"/>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row>
    <row r="557" ht="15.75" customHeight="1">
      <c r="A557" s="124"/>
      <c r="B557" s="124"/>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row>
    <row r="558" ht="15.75" customHeight="1">
      <c r="A558" s="124"/>
      <c r="B558" s="124"/>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row>
    <row r="559" ht="15.75" customHeight="1">
      <c r="A559" s="124"/>
      <c r="B559" s="124"/>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row>
    <row r="560" ht="15.75" customHeight="1">
      <c r="A560" s="124"/>
      <c r="B560" s="124"/>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row>
    <row r="561" ht="15.7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row>
    <row r="562" ht="15.75" customHeight="1">
      <c r="A562" s="124"/>
      <c r="B562" s="124"/>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row>
    <row r="563" ht="15.75" customHeight="1">
      <c r="A563" s="124"/>
      <c r="B563" s="124"/>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row>
    <row r="564" ht="15.75" customHeight="1">
      <c r="A564" s="124"/>
      <c r="B564" s="124"/>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row>
    <row r="565" ht="15.75" customHeight="1">
      <c r="A565" s="124"/>
      <c r="B565" s="124"/>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row>
    <row r="566" ht="15.75" customHeight="1">
      <c r="A566" s="124"/>
      <c r="B566" s="124"/>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row>
    <row r="567" ht="15.75" customHeight="1">
      <c r="A567" s="124"/>
      <c r="B567" s="124"/>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row>
    <row r="568" ht="15.75" customHeight="1">
      <c r="A568" s="124"/>
      <c r="B568" s="124"/>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row>
    <row r="569" ht="15.75" customHeight="1">
      <c r="A569" s="124"/>
      <c r="B569" s="124"/>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row>
    <row r="570" ht="15.75" customHeight="1">
      <c r="A570" s="124"/>
      <c r="B570" s="124"/>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row>
    <row r="571" ht="15.75" customHeight="1">
      <c r="A571" s="124"/>
      <c r="B571" s="124"/>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row>
    <row r="572" ht="15.75" customHeight="1">
      <c r="A572" s="124"/>
      <c r="B572" s="124"/>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row>
    <row r="573" ht="15.75" customHeight="1">
      <c r="A573" s="124"/>
      <c r="B573" s="124"/>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row>
    <row r="574" ht="15.75" customHeight="1">
      <c r="A574" s="124"/>
      <c r="B574" s="124"/>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row>
    <row r="575" ht="15.75" customHeight="1">
      <c r="A575" s="124"/>
      <c r="B575" s="124"/>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row>
    <row r="576" ht="15.7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row>
    <row r="577" ht="15.75" customHeight="1">
      <c r="A577" s="124"/>
      <c r="B577" s="124"/>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row>
    <row r="578" ht="15.75" customHeight="1">
      <c r="A578" s="124"/>
      <c r="B578" s="124"/>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row>
    <row r="579" ht="15.75" customHeight="1">
      <c r="A579" s="124"/>
      <c r="B579" s="124"/>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row>
    <row r="580" ht="15.75" customHeight="1">
      <c r="A580" s="124"/>
      <c r="B580" s="124"/>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row>
    <row r="581" ht="15.75" customHeight="1">
      <c r="A581" s="124"/>
      <c r="B581" s="124"/>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row>
    <row r="582" ht="15.75" customHeight="1">
      <c r="A582" s="124"/>
      <c r="B582" s="124"/>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row>
    <row r="583" ht="15.75" customHeight="1">
      <c r="A583" s="124"/>
      <c r="B583" s="124"/>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row>
    <row r="584" ht="15.75" customHeight="1">
      <c r="A584" s="124"/>
      <c r="B584" s="124"/>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row>
    <row r="585" ht="15.75" customHeight="1">
      <c r="A585" s="124"/>
      <c r="B585" s="124"/>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row>
    <row r="586" ht="15.75" customHeight="1">
      <c r="A586" s="124"/>
      <c r="B586" s="124"/>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row>
    <row r="587" ht="15.75" customHeight="1">
      <c r="A587" s="124"/>
      <c r="B587" s="124"/>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row>
    <row r="588" ht="15.75" customHeight="1">
      <c r="A588" s="124"/>
      <c r="B588" s="124"/>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row>
    <row r="589" ht="15.75" customHeight="1">
      <c r="A589" s="124"/>
      <c r="B589" s="124"/>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row>
    <row r="590" ht="15.75" customHeight="1">
      <c r="A590" s="124"/>
      <c r="B590" s="124"/>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row>
    <row r="591" ht="15.75" customHeight="1">
      <c r="A591" s="124"/>
      <c r="B591" s="124"/>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row>
    <row r="592" ht="15.75" customHeight="1">
      <c r="A592" s="124"/>
      <c r="B592" s="124"/>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row>
    <row r="593" ht="15.75" customHeight="1">
      <c r="A593" s="124"/>
      <c r="B593" s="124"/>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row>
    <row r="594" ht="15.75" customHeight="1">
      <c r="A594" s="124"/>
      <c r="B594" s="124"/>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row>
    <row r="595" ht="15.75" customHeight="1">
      <c r="A595" s="124"/>
      <c r="B595" s="124"/>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row>
    <row r="596" ht="15.75" customHeight="1">
      <c r="A596" s="124"/>
      <c r="B596" s="124"/>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row>
    <row r="597" ht="15.7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row>
    <row r="598" ht="15.75" customHeight="1">
      <c r="A598" s="124"/>
      <c r="B598" s="124"/>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row>
    <row r="599" ht="15.75" customHeight="1">
      <c r="A599" s="124"/>
      <c r="B599" s="124"/>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row>
    <row r="600" ht="15.75" customHeight="1">
      <c r="A600" s="124"/>
      <c r="B600" s="124"/>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row>
    <row r="601" ht="15.75" customHeight="1">
      <c r="A601" s="124"/>
      <c r="B601" s="124"/>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row>
    <row r="602" ht="15.75" customHeight="1">
      <c r="A602" s="124"/>
      <c r="B602" s="124"/>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row>
    <row r="603" ht="15.75" customHeight="1">
      <c r="A603" s="124"/>
      <c r="B603" s="124"/>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row>
    <row r="604" ht="15.75" customHeight="1">
      <c r="A604" s="124"/>
      <c r="B604" s="124"/>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row>
    <row r="605" ht="15.75" customHeight="1">
      <c r="A605" s="124"/>
      <c r="B605" s="124"/>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row>
    <row r="606" ht="15.75" customHeight="1">
      <c r="A606" s="124"/>
      <c r="B606" s="124"/>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row>
    <row r="607" ht="15.75" customHeight="1">
      <c r="A607" s="124"/>
      <c r="B607" s="124"/>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row>
    <row r="608" ht="15.75" customHeight="1">
      <c r="A608" s="124"/>
      <c r="B608" s="124"/>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row>
    <row r="609" ht="15.75" customHeight="1">
      <c r="A609" s="124"/>
      <c r="B609" s="124"/>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row>
    <row r="610" ht="15.75" customHeight="1">
      <c r="A610" s="124"/>
      <c r="B610" s="124"/>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row>
    <row r="611" ht="15.75" customHeight="1">
      <c r="A611" s="124"/>
      <c r="B611" s="124"/>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row>
    <row r="612" ht="15.7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row>
    <row r="613" ht="15.75" customHeight="1">
      <c r="A613" s="124"/>
      <c r="B613" s="124"/>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row>
    <row r="614" ht="15.75" customHeight="1">
      <c r="A614" s="124"/>
      <c r="B614" s="124"/>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row>
    <row r="615" ht="15.75" customHeight="1">
      <c r="A615" s="124"/>
      <c r="B615" s="124"/>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row>
    <row r="616" ht="15.75" customHeight="1">
      <c r="A616" s="124"/>
      <c r="B616" s="124"/>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row>
    <row r="617" ht="15.75" customHeight="1">
      <c r="A617" s="124"/>
      <c r="B617" s="124"/>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row>
    <row r="618" ht="15.75" customHeight="1">
      <c r="A618" s="124"/>
      <c r="B618" s="124"/>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row>
    <row r="619" ht="15.75" customHeight="1">
      <c r="A619" s="124"/>
      <c r="B619" s="124"/>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row>
    <row r="620" ht="15.75" customHeight="1">
      <c r="A620" s="124"/>
      <c r="B620" s="124"/>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row>
    <row r="621" ht="15.75" customHeight="1">
      <c r="A621" s="124"/>
      <c r="B621" s="124"/>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row>
    <row r="622" ht="15.75" customHeight="1">
      <c r="A622" s="124"/>
      <c r="B622" s="124"/>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row>
    <row r="623" ht="15.75" customHeight="1">
      <c r="A623" s="124"/>
      <c r="B623" s="124"/>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row>
    <row r="624" ht="15.75" customHeight="1">
      <c r="A624" s="124"/>
      <c r="B624" s="124"/>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row>
    <row r="625" ht="15.75" customHeight="1">
      <c r="A625" s="124"/>
      <c r="B625" s="124"/>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row>
    <row r="626" ht="15.75" customHeight="1">
      <c r="A626" s="124"/>
      <c r="B626" s="124"/>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row>
    <row r="627" ht="15.75" customHeight="1">
      <c r="A627" s="124"/>
      <c r="B627" s="124"/>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row>
    <row r="628" ht="15.75" customHeight="1">
      <c r="A628" s="124"/>
      <c r="B628" s="124"/>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row>
    <row r="629" ht="15.75" customHeight="1">
      <c r="A629" s="124"/>
      <c r="B629" s="124"/>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row>
    <row r="630" ht="15.75" customHeight="1">
      <c r="A630" s="124"/>
      <c r="B630" s="124"/>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row>
    <row r="631" ht="15.75" customHeight="1">
      <c r="A631" s="124"/>
      <c r="B631" s="124"/>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row>
    <row r="632" ht="15.75" customHeight="1">
      <c r="A632" s="124"/>
      <c r="B632" s="124"/>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row>
    <row r="633" ht="15.7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row>
    <row r="634" ht="15.75" customHeight="1">
      <c r="A634" s="124"/>
      <c r="B634" s="124"/>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row>
    <row r="635" ht="15.75" customHeight="1">
      <c r="A635" s="124"/>
      <c r="B635" s="124"/>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row>
    <row r="636" ht="15.75" customHeight="1">
      <c r="A636" s="124"/>
      <c r="B636" s="124"/>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row>
    <row r="637" ht="15.75" customHeight="1">
      <c r="A637" s="124"/>
      <c r="B637" s="124"/>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row>
    <row r="638" ht="15.75" customHeight="1">
      <c r="A638" s="124"/>
      <c r="B638" s="124"/>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row>
    <row r="639" ht="15.75" customHeight="1">
      <c r="A639" s="124"/>
      <c r="B639" s="124"/>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row>
    <row r="640" ht="15.75" customHeight="1">
      <c r="A640" s="124"/>
      <c r="B640" s="124"/>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row>
    <row r="641" ht="15.75" customHeight="1">
      <c r="A641" s="124"/>
      <c r="B641" s="124"/>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row>
    <row r="642" ht="15.75" customHeight="1">
      <c r="A642" s="124"/>
      <c r="B642" s="124"/>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row>
    <row r="643" ht="15.75" customHeight="1">
      <c r="A643" s="124"/>
      <c r="B643" s="124"/>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row>
    <row r="644" ht="15.75" customHeight="1">
      <c r="A644" s="124"/>
      <c r="B644" s="124"/>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row>
    <row r="645" ht="15.75" customHeight="1">
      <c r="A645" s="124"/>
      <c r="B645" s="124"/>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row>
    <row r="646" ht="15.75" customHeight="1">
      <c r="A646" s="124"/>
      <c r="B646" s="124"/>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row>
    <row r="647" ht="15.75" customHeight="1">
      <c r="A647" s="124"/>
      <c r="B647" s="124"/>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row>
    <row r="648" ht="15.7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row>
    <row r="649" ht="15.75" customHeight="1">
      <c r="A649" s="124"/>
      <c r="B649" s="124"/>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row>
    <row r="650" ht="15.75" customHeight="1">
      <c r="A650" s="124"/>
      <c r="B650" s="124"/>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row>
    <row r="651" ht="15.75" customHeight="1">
      <c r="A651" s="124"/>
      <c r="B651" s="124"/>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row>
    <row r="652" ht="15.75" customHeight="1">
      <c r="A652" s="124"/>
      <c r="B652" s="124"/>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row>
    <row r="653" ht="15.75" customHeight="1">
      <c r="A653" s="124"/>
      <c r="B653" s="124"/>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row>
    <row r="654" ht="15.75" customHeight="1">
      <c r="A654" s="124"/>
      <c r="B654" s="124"/>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row>
    <row r="655" ht="15.75" customHeight="1">
      <c r="A655" s="124"/>
      <c r="B655" s="124"/>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row>
    <row r="656" ht="15.75" customHeight="1">
      <c r="A656" s="124"/>
      <c r="B656" s="124"/>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row>
    <row r="657" ht="15.75" customHeight="1">
      <c r="A657" s="124"/>
      <c r="B657" s="124"/>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row>
    <row r="658" ht="15.75" customHeight="1">
      <c r="A658" s="124"/>
      <c r="B658" s="124"/>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row>
    <row r="659" ht="15.75" customHeight="1">
      <c r="A659" s="124"/>
      <c r="B659" s="124"/>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row>
    <row r="660" ht="15.75" customHeight="1">
      <c r="A660" s="124"/>
      <c r="B660" s="124"/>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row>
    <row r="661" ht="15.75" customHeight="1">
      <c r="A661" s="124"/>
      <c r="B661" s="124"/>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row>
    <row r="662" ht="15.75" customHeight="1">
      <c r="A662" s="124"/>
      <c r="B662" s="124"/>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row>
    <row r="663" ht="15.75" customHeight="1">
      <c r="A663" s="124"/>
      <c r="B663" s="124"/>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row>
    <row r="664" ht="15.75" customHeight="1">
      <c r="A664" s="124"/>
      <c r="B664" s="124"/>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row>
    <row r="665" ht="15.75" customHeight="1">
      <c r="A665" s="124"/>
      <c r="B665" s="124"/>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row>
    <row r="666" ht="15.75" customHeight="1">
      <c r="A666" s="124"/>
      <c r="B666" s="124"/>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row>
    <row r="667" ht="15.75" customHeight="1">
      <c r="A667" s="124"/>
      <c r="B667" s="124"/>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row>
    <row r="668" ht="15.75" customHeight="1">
      <c r="A668" s="124"/>
      <c r="B668" s="124"/>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row>
    <row r="669" ht="15.7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row>
    <row r="670" ht="15.75" customHeight="1">
      <c r="A670" s="124"/>
      <c r="B670" s="124"/>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row>
    <row r="671" ht="15.75" customHeight="1">
      <c r="A671" s="124"/>
      <c r="B671" s="124"/>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row>
    <row r="672" ht="15.75" customHeight="1">
      <c r="A672" s="124"/>
      <c r="B672" s="124"/>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row>
    <row r="673" ht="15.75" customHeight="1">
      <c r="A673" s="124"/>
      <c r="B673" s="124"/>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row>
    <row r="674" ht="15.75" customHeight="1">
      <c r="A674" s="124"/>
      <c r="B674" s="124"/>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row>
    <row r="675" ht="15.75" customHeight="1">
      <c r="A675" s="124"/>
      <c r="B675" s="124"/>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row>
    <row r="676" ht="15.75" customHeight="1">
      <c r="A676" s="124"/>
      <c r="B676" s="124"/>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row>
    <row r="677" ht="15.75" customHeight="1">
      <c r="A677" s="124"/>
      <c r="B677" s="124"/>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row>
    <row r="678" ht="15.75" customHeight="1">
      <c r="A678" s="124"/>
      <c r="B678" s="124"/>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row>
    <row r="679" ht="15.75" customHeight="1">
      <c r="A679" s="124"/>
      <c r="B679" s="124"/>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row>
    <row r="680" ht="15.75" customHeight="1">
      <c r="A680" s="124"/>
      <c r="B680" s="124"/>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row>
    <row r="681" ht="15.75" customHeight="1">
      <c r="A681" s="124"/>
      <c r="B681" s="124"/>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row>
    <row r="682" ht="15.75" customHeight="1">
      <c r="A682" s="124"/>
      <c r="B682" s="124"/>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row>
    <row r="683" ht="15.75" customHeight="1">
      <c r="A683" s="124"/>
      <c r="B683" s="124"/>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row>
    <row r="684" ht="15.7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row>
    <row r="685" ht="15.75" customHeight="1">
      <c r="A685" s="124"/>
      <c r="B685" s="124"/>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row>
    <row r="686" ht="15.75" customHeight="1">
      <c r="A686" s="124"/>
      <c r="B686" s="124"/>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row>
    <row r="687" ht="15.75" customHeight="1">
      <c r="A687" s="124"/>
      <c r="B687" s="124"/>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row>
    <row r="688" ht="15.75" customHeight="1">
      <c r="A688" s="124"/>
      <c r="B688" s="124"/>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row>
    <row r="689" ht="15.75" customHeight="1">
      <c r="A689" s="124"/>
      <c r="B689" s="124"/>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row>
    <row r="690" ht="15.75" customHeight="1">
      <c r="A690" s="124"/>
      <c r="B690" s="124"/>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row>
    <row r="691" ht="15.75" customHeight="1">
      <c r="A691" s="124"/>
      <c r="B691" s="124"/>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row>
    <row r="692" ht="15.75" customHeight="1">
      <c r="A692" s="124"/>
      <c r="B692" s="124"/>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row>
    <row r="693" ht="15.75" customHeight="1">
      <c r="A693" s="124"/>
      <c r="B693" s="124"/>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row>
    <row r="694" ht="15.75" customHeight="1">
      <c r="A694" s="124"/>
      <c r="B694" s="124"/>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row>
    <row r="695" ht="15.75" customHeight="1">
      <c r="A695" s="124"/>
      <c r="B695" s="124"/>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row>
    <row r="696" ht="15.75" customHeight="1">
      <c r="A696" s="124"/>
      <c r="B696" s="124"/>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row>
    <row r="697" ht="15.75" customHeight="1">
      <c r="A697" s="124"/>
      <c r="B697" s="124"/>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row>
    <row r="698" ht="15.75" customHeight="1">
      <c r="A698" s="124"/>
      <c r="B698" s="124"/>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row>
    <row r="699" ht="15.75" customHeight="1">
      <c r="A699" s="124"/>
      <c r="B699" s="124"/>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row>
    <row r="700" ht="15.75" customHeight="1">
      <c r="A700" s="124"/>
      <c r="B700" s="124"/>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row>
    <row r="701" ht="15.75" customHeight="1">
      <c r="A701" s="124"/>
      <c r="B701" s="124"/>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row>
    <row r="702" ht="15.75" customHeight="1">
      <c r="A702" s="124"/>
      <c r="B702" s="124"/>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row>
    <row r="703" ht="15.75" customHeight="1">
      <c r="A703" s="124"/>
      <c r="B703" s="124"/>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row>
    <row r="704" ht="15.75" customHeight="1">
      <c r="A704" s="124"/>
      <c r="B704" s="124"/>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row>
    <row r="705" ht="15.7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row>
    <row r="706" ht="15.75" customHeight="1">
      <c r="A706" s="124"/>
      <c r="B706" s="124"/>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row>
    <row r="707" ht="15.75" customHeight="1">
      <c r="A707" s="124"/>
      <c r="B707" s="124"/>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row>
    <row r="708" ht="15.75" customHeight="1">
      <c r="A708" s="124"/>
      <c r="B708" s="124"/>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row>
    <row r="709" ht="15.75" customHeight="1">
      <c r="A709" s="124"/>
      <c r="B709" s="124"/>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row>
    <row r="710" ht="15.75" customHeight="1">
      <c r="A710" s="124"/>
      <c r="B710" s="124"/>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row>
    <row r="711" ht="15.75" customHeight="1">
      <c r="A711" s="124"/>
      <c r="B711" s="124"/>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row>
    <row r="712" ht="15.75" customHeight="1">
      <c r="A712" s="124"/>
      <c r="B712" s="124"/>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row>
    <row r="713" ht="15.75" customHeight="1">
      <c r="A713" s="124"/>
      <c r="B713" s="124"/>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row>
    <row r="714" ht="15.75" customHeight="1">
      <c r="A714" s="124"/>
      <c r="B714" s="124"/>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row>
    <row r="715" ht="15.75" customHeight="1">
      <c r="A715" s="124"/>
      <c r="B715" s="124"/>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row>
    <row r="716" ht="15.75" customHeight="1">
      <c r="A716" s="124"/>
      <c r="B716" s="124"/>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row>
    <row r="717" ht="15.75" customHeight="1">
      <c r="A717" s="124"/>
      <c r="B717" s="124"/>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row>
    <row r="718" ht="15.75" customHeight="1">
      <c r="A718" s="124"/>
      <c r="B718" s="124"/>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row>
    <row r="719" ht="15.75" customHeight="1">
      <c r="A719" s="124"/>
      <c r="B719" s="124"/>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row>
    <row r="720" ht="15.7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row>
    <row r="721" ht="15.75" customHeight="1">
      <c r="A721" s="124"/>
      <c r="B721" s="124"/>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row>
    <row r="722" ht="15.75" customHeight="1">
      <c r="A722" s="124"/>
      <c r="B722" s="124"/>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row>
    <row r="723" ht="15.75" customHeight="1">
      <c r="A723" s="124"/>
      <c r="B723" s="124"/>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row>
    <row r="724" ht="15.75" customHeight="1">
      <c r="A724" s="124"/>
      <c r="B724" s="124"/>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row>
    <row r="725" ht="15.75" customHeight="1">
      <c r="A725" s="124"/>
      <c r="B725" s="124"/>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row>
    <row r="726" ht="15.75" customHeight="1">
      <c r="A726" s="124"/>
      <c r="B726" s="124"/>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row>
    <row r="727" ht="15.75" customHeight="1">
      <c r="A727" s="124"/>
      <c r="B727" s="124"/>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row>
    <row r="728" ht="15.75" customHeight="1">
      <c r="A728" s="124"/>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row>
    <row r="729" ht="15.75" customHeight="1">
      <c r="A729" s="124"/>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row>
    <row r="730" ht="15.75" customHeight="1">
      <c r="A730" s="124"/>
      <c r="B730" s="124"/>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row>
    <row r="731" ht="15.75" customHeight="1">
      <c r="A731" s="124"/>
      <c r="B731" s="124"/>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row>
    <row r="732" ht="15.75" customHeight="1">
      <c r="A732" s="124"/>
      <c r="B732" s="124"/>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row>
    <row r="733" ht="15.75" customHeight="1">
      <c r="A733" s="124"/>
      <c r="B733" s="124"/>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row>
    <row r="734" ht="15.75" customHeight="1">
      <c r="A734" s="124"/>
      <c r="B734" s="124"/>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row>
    <row r="735" ht="15.75" customHeight="1">
      <c r="A735" s="124"/>
      <c r="B735" s="124"/>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row>
    <row r="736" ht="15.75" customHeight="1">
      <c r="A736" s="124"/>
      <c r="B736" s="124"/>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row>
    <row r="737" ht="15.75" customHeight="1">
      <c r="A737" s="124"/>
      <c r="B737" s="124"/>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row>
    <row r="738" ht="15.75" customHeight="1">
      <c r="A738" s="124"/>
      <c r="B738" s="124"/>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row>
    <row r="739" ht="15.75" customHeight="1">
      <c r="A739" s="124"/>
      <c r="B739" s="124"/>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row>
    <row r="740" ht="15.75" customHeight="1">
      <c r="A740" s="124"/>
      <c r="B740" s="124"/>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row>
    <row r="741" ht="15.7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row>
    <row r="742" ht="15.75" customHeight="1">
      <c r="A742" s="124"/>
      <c r="B742" s="124"/>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row>
    <row r="743" ht="15.75" customHeight="1">
      <c r="A743" s="124"/>
      <c r="B743" s="124"/>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row>
    <row r="744" ht="15.75" customHeight="1">
      <c r="A744" s="124"/>
      <c r="B744" s="124"/>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row>
    <row r="745" ht="15.75" customHeight="1">
      <c r="A745" s="124"/>
      <c r="B745" s="124"/>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row>
    <row r="746" ht="15.75" customHeight="1">
      <c r="A746" s="124"/>
      <c r="B746" s="124"/>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row>
    <row r="747" ht="15.75" customHeight="1">
      <c r="A747" s="124"/>
      <c r="B747" s="124"/>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row>
    <row r="748" ht="15.75" customHeight="1">
      <c r="A748" s="124"/>
      <c r="B748" s="124"/>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row>
    <row r="749" ht="15.75" customHeight="1">
      <c r="A749" s="124"/>
      <c r="B749" s="124"/>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row>
    <row r="750" ht="15.75" customHeight="1">
      <c r="A750" s="124"/>
      <c r="B750" s="124"/>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row>
    <row r="751" ht="15.75" customHeight="1">
      <c r="A751" s="124"/>
      <c r="B751" s="124"/>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row>
    <row r="752" ht="15.75" customHeight="1">
      <c r="A752" s="124"/>
      <c r="B752" s="124"/>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row>
    <row r="753" ht="15.75" customHeight="1">
      <c r="A753" s="124"/>
      <c r="B753" s="124"/>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row>
    <row r="754" ht="15.75" customHeight="1">
      <c r="A754" s="124"/>
      <c r="B754" s="124"/>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row>
    <row r="755" ht="15.75" customHeight="1">
      <c r="A755" s="124"/>
      <c r="B755" s="124"/>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row>
    <row r="756" ht="15.7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row>
    <row r="757" ht="15.75" customHeight="1">
      <c r="A757" s="124"/>
      <c r="B757" s="124"/>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row>
    <row r="758" ht="15.75" customHeight="1">
      <c r="A758" s="124"/>
      <c r="B758" s="124"/>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row>
    <row r="759" ht="15.75" customHeight="1">
      <c r="A759" s="124"/>
      <c r="B759" s="124"/>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row>
    <row r="760" ht="15.75" customHeight="1">
      <c r="A760" s="124"/>
      <c r="B760" s="124"/>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row>
    <row r="761" ht="15.75" customHeight="1">
      <c r="A761" s="124"/>
      <c r="B761" s="124"/>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row>
    <row r="762" ht="15.75" customHeight="1">
      <c r="A762" s="124"/>
      <c r="B762" s="124"/>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row>
    <row r="763" ht="15.75" customHeight="1">
      <c r="A763" s="124"/>
      <c r="B763" s="124"/>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row>
    <row r="764" ht="15.75" customHeight="1">
      <c r="A764" s="124"/>
      <c r="B764" s="124"/>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row>
    <row r="765" ht="15.75" customHeight="1">
      <c r="A765" s="124"/>
      <c r="B765" s="124"/>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row>
    <row r="766" ht="15.75" customHeight="1">
      <c r="A766" s="124"/>
      <c r="B766" s="124"/>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row>
    <row r="767" ht="15.75" customHeight="1">
      <c r="A767" s="124"/>
      <c r="B767" s="124"/>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row>
    <row r="768" ht="15.75" customHeight="1">
      <c r="A768" s="124"/>
      <c r="B768" s="124"/>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row>
    <row r="769" ht="15.75" customHeight="1">
      <c r="A769" s="124"/>
      <c r="B769" s="124"/>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row>
    <row r="770" ht="15.75" customHeight="1">
      <c r="A770" s="124"/>
      <c r="B770" s="124"/>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row>
    <row r="771" ht="15.75" customHeight="1">
      <c r="A771" s="124"/>
      <c r="B771" s="124"/>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row>
    <row r="772" ht="15.75" customHeight="1">
      <c r="A772" s="124"/>
      <c r="B772" s="124"/>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row>
    <row r="773" ht="15.75" customHeight="1">
      <c r="A773" s="124"/>
      <c r="B773" s="124"/>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row>
    <row r="774" ht="15.75" customHeight="1">
      <c r="A774" s="124"/>
      <c r="B774" s="124"/>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row>
    <row r="775" ht="15.75" customHeight="1">
      <c r="A775" s="124"/>
      <c r="B775" s="124"/>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row>
    <row r="776" ht="15.75" customHeight="1">
      <c r="A776" s="124"/>
      <c r="B776" s="124"/>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row>
    <row r="777" ht="15.7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row>
    <row r="778" ht="15.75" customHeight="1">
      <c r="A778" s="124"/>
      <c r="B778" s="124"/>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row>
    <row r="779" ht="15.75" customHeight="1">
      <c r="A779" s="124"/>
      <c r="B779" s="124"/>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row>
    <row r="780" ht="15.75" customHeight="1">
      <c r="A780" s="124"/>
      <c r="B780" s="124"/>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row>
    <row r="781" ht="15.75" customHeight="1">
      <c r="A781" s="124"/>
      <c r="B781" s="124"/>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row>
    <row r="782" ht="15.75" customHeight="1">
      <c r="A782" s="124"/>
      <c r="B782" s="124"/>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row>
    <row r="783" ht="15.75" customHeight="1">
      <c r="A783" s="124"/>
      <c r="B783" s="124"/>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row>
    <row r="784" ht="15.75" customHeight="1">
      <c r="A784" s="124"/>
      <c r="B784" s="124"/>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row>
    <row r="785" ht="15.75" customHeight="1">
      <c r="A785" s="124"/>
      <c r="B785" s="124"/>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row>
    <row r="786" ht="15.75" customHeight="1">
      <c r="A786" s="124"/>
      <c r="B786" s="124"/>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row>
    <row r="787" ht="15.75" customHeight="1">
      <c r="A787" s="124"/>
      <c r="B787" s="124"/>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row>
    <row r="788" ht="15.75" customHeight="1">
      <c r="A788" s="124"/>
      <c r="B788" s="124"/>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row>
    <row r="789" ht="15.75" customHeight="1">
      <c r="A789" s="124"/>
      <c r="B789" s="124"/>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row>
    <row r="790" ht="15.75" customHeight="1">
      <c r="A790" s="124"/>
      <c r="B790" s="124"/>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row>
    <row r="791" ht="15.75" customHeight="1">
      <c r="A791" s="124"/>
      <c r="B791" s="124"/>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row>
    <row r="792" ht="15.7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row>
    <row r="793" ht="15.75" customHeight="1">
      <c r="A793" s="124"/>
      <c r="B793" s="124"/>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row>
    <row r="794" ht="15.75" customHeight="1">
      <c r="A794" s="124"/>
      <c r="B794" s="124"/>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row>
    <row r="795" ht="15.75" customHeight="1">
      <c r="A795" s="124"/>
      <c r="B795" s="124"/>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row>
    <row r="796" ht="15.75" customHeight="1">
      <c r="A796" s="124"/>
      <c r="B796" s="124"/>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row>
    <row r="797" ht="15.75" customHeight="1">
      <c r="A797" s="124"/>
      <c r="B797" s="124"/>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row>
    <row r="798" ht="15.75" customHeight="1">
      <c r="A798" s="124"/>
      <c r="B798" s="124"/>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row>
    <row r="799" ht="15.75" customHeight="1">
      <c r="A799" s="124"/>
      <c r="B799" s="124"/>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row>
    <row r="800" ht="15.75" customHeight="1">
      <c r="A800" s="124"/>
      <c r="B800" s="124"/>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row>
    <row r="801" ht="15.75" customHeight="1">
      <c r="A801" s="124"/>
      <c r="B801" s="124"/>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row>
    <row r="802" ht="15.75" customHeight="1">
      <c r="A802" s="124"/>
      <c r="B802" s="124"/>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row>
    <row r="803" ht="15.75" customHeight="1">
      <c r="A803" s="124"/>
      <c r="B803" s="124"/>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row>
    <row r="804" ht="15.75" customHeight="1">
      <c r="A804" s="124"/>
      <c r="B804" s="124"/>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row>
    <row r="805" ht="15.75" customHeight="1">
      <c r="A805" s="124"/>
      <c r="B805" s="124"/>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row>
    <row r="806" ht="15.75" customHeight="1">
      <c r="A806" s="124"/>
      <c r="B806" s="124"/>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row>
    <row r="807" ht="15.75" customHeight="1">
      <c r="A807" s="124"/>
      <c r="B807" s="124"/>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row>
    <row r="808" ht="15.75" customHeight="1">
      <c r="A808" s="124"/>
      <c r="B808" s="124"/>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row>
    <row r="809" ht="15.75" customHeight="1">
      <c r="A809" s="124"/>
      <c r="B809" s="124"/>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row>
    <row r="810" ht="15.75" customHeight="1">
      <c r="A810" s="124"/>
      <c r="B810" s="124"/>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row>
    <row r="811" ht="15.75" customHeight="1">
      <c r="A811" s="124"/>
      <c r="B811" s="124"/>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row>
    <row r="812" ht="15.75" customHeight="1">
      <c r="A812" s="124"/>
      <c r="B812" s="124"/>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row>
    <row r="813" ht="15.7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row>
    <row r="814" ht="15.75" customHeight="1">
      <c r="A814" s="124"/>
      <c r="B814" s="124"/>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row>
    <row r="815" ht="15.75" customHeight="1">
      <c r="A815" s="124"/>
      <c r="B815" s="124"/>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row>
    <row r="816" ht="15.75" customHeight="1">
      <c r="A816" s="124"/>
      <c r="B816" s="124"/>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row>
    <row r="817" ht="15.75" customHeight="1">
      <c r="A817" s="124"/>
      <c r="B817" s="124"/>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row>
    <row r="818" ht="15.75" customHeight="1">
      <c r="A818" s="124"/>
      <c r="B818" s="124"/>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row>
    <row r="819" ht="15.75" customHeight="1">
      <c r="A819" s="124"/>
      <c r="B819" s="124"/>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row>
    <row r="820" ht="15.75" customHeight="1">
      <c r="A820" s="124"/>
      <c r="B820" s="124"/>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row>
    <row r="821" ht="15.75" customHeight="1">
      <c r="A821" s="124"/>
      <c r="B821" s="124"/>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row>
    <row r="822" ht="15.75" customHeight="1">
      <c r="A822" s="124"/>
      <c r="B822" s="124"/>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row>
    <row r="823" ht="15.75" customHeight="1">
      <c r="A823" s="124"/>
      <c r="B823" s="124"/>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row>
    <row r="824" ht="15.75" customHeight="1">
      <c r="A824" s="124"/>
      <c r="B824" s="124"/>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row>
    <row r="825" ht="15.75" customHeight="1">
      <c r="A825" s="124"/>
      <c r="B825" s="124"/>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row>
    <row r="826" ht="15.75" customHeight="1">
      <c r="A826" s="124"/>
      <c r="B826" s="124"/>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row>
    <row r="827" ht="15.75" customHeight="1">
      <c r="A827" s="124"/>
      <c r="B827" s="124"/>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row>
    <row r="828" ht="15.7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row>
    <row r="829" ht="15.75" customHeight="1">
      <c r="A829" s="124"/>
      <c r="B829" s="124"/>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row>
    <row r="830" ht="15.75" customHeight="1">
      <c r="A830" s="124"/>
      <c r="B830" s="124"/>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row>
    <row r="831" ht="15.75" customHeight="1">
      <c r="A831" s="124"/>
      <c r="B831" s="124"/>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row>
    <row r="832" ht="15.75" customHeight="1">
      <c r="A832" s="124"/>
      <c r="B832" s="124"/>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row>
    <row r="833" ht="15.75" customHeight="1">
      <c r="A833" s="124"/>
      <c r="B833" s="124"/>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row>
    <row r="834" ht="15.75" customHeight="1">
      <c r="A834" s="124"/>
      <c r="B834" s="124"/>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row>
    <row r="835" ht="15.75" customHeight="1">
      <c r="A835" s="124"/>
      <c r="B835" s="124"/>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row>
    <row r="836" ht="15.75" customHeight="1">
      <c r="A836" s="124"/>
      <c r="B836" s="124"/>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row>
    <row r="837" ht="15.75" customHeight="1">
      <c r="A837" s="124"/>
      <c r="B837" s="124"/>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row>
    <row r="838" ht="15.75" customHeight="1">
      <c r="A838" s="124"/>
      <c r="B838" s="124"/>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row>
    <row r="839" ht="15.75" customHeight="1">
      <c r="A839" s="124"/>
      <c r="B839" s="124"/>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row>
    <row r="840" ht="15.75" customHeight="1">
      <c r="A840" s="124"/>
      <c r="B840" s="124"/>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row>
    <row r="841" ht="15.75" customHeight="1">
      <c r="A841" s="124"/>
      <c r="B841" s="124"/>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row>
    <row r="842" ht="15.75" customHeight="1">
      <c r="A842" s="124"/>
      <c r="B842" s="124"/>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row>
    <row r="843" ht="15.75" customHeight="1">
      <c r="A843" s="124"/>
      <c r="B843" s="124"/>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row>
    <row r="844" ht="15.75" customHeight="1">
      <c r="A844" s="124"/>
      <c r="B844" s="124"/>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row>
    <row r="845" ht="15.75" customHeight="1">
      <c r="A845" s="124"/>
      <c r="B845" s="124"/>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row>
    <row r="846" ht="15.75" customHeight="1">
      <c r="A846" s="124"/>
      <c r="B846" s="124"/>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row>
    <row r="847" ht="15.75" customHeight="1">
      <c r="A847" s="124"/>
      <c r="B847" s="124"/>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row>
    <row r="848" ht="15.75" customHeight="1">
      <c r="A848" s="124"/>
      <c r="B848" s="124"/>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row>
    <row r="849" ht="15.7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row>
    <row r="850" ht="15.75" customHeight="1">
      <c r="A850" s="124"/>
      <c r="B850" s="124"/>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row>
    <row r="851" ht="15.75" customHeight="1">
      <c r="A851" s="124"/>
      <c r="B851" s="124"/>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row>
    <row r="852" ht="15.75" customHeight="1">
      <c r="A852" s="124"/>
      <c r="B852" s="124"/>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row>
    <row r="853" ht="15.75" customHeight="1">
      <c r="A853" s="124"/>
      <c r="B853" s="124"/>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row>
    <row r="854" ht="15.75" customHeight="1">
      <c r="A854" s="124"/>
      <c r="B854" s="124"/>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row>
    <row r="855" ht="15.75" customHeight="1">
      <c r="A855" s="124"/>
      <c r="B855" s="124"/>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row>
    <row r="856" ht="15.75" customHeight="1">
      <c r="A856" s="124"/>
      <c r="B856" s="124"/>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row>
    <row r="857" ht="15.75" customHeight="1">
      <c r="A857" s="124"/>
      <c r="B857" s="124"/>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row>
    <row r="858" ht="15.75" customHeight="1">
      <c r="A858" s="124"/>
      <c r="B858" s="124"/>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row>
    <row r="859" ht="15.75" customHeight="1">
      <c r="A859" s="124"/>
      <c r="B859" s="124"/>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row>
    <row r="860" ht="15.75" customHeight="1">
      <c r="A860" s="124"/>
      <c r="B860" s="124"/>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row>
    <row r="861" ht="15.75" customHeight="1">
      <c r="A861" s="124"/>
      <c r="B861" s="124"/>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row>
    <row r="862" ht="15.75" customHeight="1">
      <c r="A862" s="124"/>
      <c r="B862" s="124"/>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row>
    <row r="863" ht="15.75" customHeight="1">
      <c r="A863" s="124"/>
      <c r="B863" s="124"/>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row>
    <row r="864" ht="15.7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row>
    <row r="865" ht="15.75" customHeight="1">
      <c r="A865" s="124"/>
      <c r="B865" s="124"/>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row>
    <row r="866" ht="15.75" customHeight="1">
      <c r="A866" s="124"/>
      <c r="B866" s="124"/>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row>
    <row r="867" ht="15.75" customHeight="1">
      <c r="A867" s="124"/>
      <c r="B867" s="124"/>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row>
    <row r="868" ht="15.75" customHeight="1">
      <c r="A868" s="124"/>
      <c r="B868" s="124"/>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row>
    <row r="869" ht="15.75" customHeight="1">
      <c r="A869" s="124"/>
      <c r="B869" s="124"/>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row>
    <row r="870" ht="15.75" customHeight="1">
      <c r="A870" s="124"/>
      <c r="B870" s="124"/>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row>
    <row r="871" ht="15.75" customHeight="1">
      <c r="A871" s="124"/>
      <c r="B871" s="124"/>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row>
    <row r="872" ht="15.75" customHeight="1">
      <c r="A872" s="124"/>
      <c r="B872" s="124"/>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row>
    <row r="873" ht="15.75" customHeight="1">
      <c r="A873" s="124"/>
      <c r="B873" s="124"/>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row>
    <row r="874" ht="15.75" customHeight="1">
      <c r="A874" s="124"/>
      <c r="B874" s="124"/>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row>
    <row r="875" ht="15.75" customHeight="1">
      <c r="A875" s="124"/>
      <c r="B875" s="124"/>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row>
    <row r="876" ht="15.75" customHeight="1">
      <c r="A876" s="124"/>
      <c r="B876" s="124"/>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row>
    <row r="877" ht="15.75" customHeight="1">
      <c r="A877" s="124"/>
      <c r="B877" s="124"/>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row>
    <row r="878" ht="15.75" customHeight="1">
      <c r="A878" s="124"/>
      <c r="B878" s="124"/>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row>
    <row r="879" ht="15.75" customHeight="1">
      <c r="A879" s="124"/>
      <c r="B879" s="124"/>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row>
    <row r="880" ht="15.75" customHeight="1">
      <c r="A880" s="124"/>
      <c r="B880" s="124"/>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row>
    <row r="881" ht="15.75" customHeight="1">
      <c r="A881" s="124"/>
      <c r="B881" s="124"/>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row>
    <row r="882" ht="15.75" customHeight="1">
      <c r="A882" s="124"/>
      <c r="B882" s="124"/>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row>
    <row r="883" ht="15.75" customHeight="1">
      <c r="A883" s="124"/>
      <c r="B883" s="124"/>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row>
    <row r="884" ht="15.75" customHeight="1">
      <c r="A884" s="124"/>
      <c r="B884" s="124"/>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row>
    <row r="885" ht="15.7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row>
    <row r="886" ht="15.75" customHeight="1">
      <c r="A886" s="124"/>
      <c r="B886" s="124"/>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row>
    <row r="887" ht="15.75" customHeight="1">
      <c r="A887" s="124"/>
      <c r="B887" s="124"/>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row>
    <row r="888" ht="15.75" customHeight="1">
      <c r="A888" s="124"/>
      <c r="B888" s="124"/>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row>
    <row r="889" ht="15.75" customHeight="1">
      <c r="A889" s="124"/>
      <c r="B889" s="124"/>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row>
    <row r="890" ht="15.75" customHeight="1">
      <c r="A890" s="124"/>
      <c r="B890" s="124"/>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row>
    <row r="891" ht="15.75" customHeight="1">
      <c r="A891" s="124"/>
      <c r="B891" s="124"/>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row>
    <row r="892" ht="15.75" customHeight="1">
      <c r="A892" s="124"/>
      <c r="B892" s="124"/>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row>
    <row r="893" ht="15.75" customHeight="1">
      <c r="A893" s="124"/>
      <c r="B893" s="124"/>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row>
    <row r="894" ht="15.75" customHeight="1">
      <c r="A894" s="124"/>
      <c r="B894" s="124"/>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row>
    <row r="895" ht="15.75" customHeight="1">
      <c r="A895" s="124"/>
      <c r="B895" s="124"/>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row>
    <row r="896" ht="15.75" customHeight="1">
      <c r="A896" s="124"/>
      <c r="B896" s="124"/>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row>
    <row r="897" ht="15.75" customHeight="1">
      <c r="A897" s="124"/>
      <c r="B897" s="124"/>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row>
    <row r="898" ht="15.75" customHeight="1">
      <c r="A898" s="124"/>
      <c r="B898" s="124"/>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row>
    <row r="899" ht="15.75" customHeight="1">
      <c r="A899" s="124"/>
      <c r="B899" s="124"/>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row>
    <row r="900" ht="15.7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row>
    <row r="901" ht="15.75" customHeight="1">
      <c r="A901" s="124"/>
      <c r="B901" s="124"/>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row>
    <row r="902" ht="15.75" customHeight="1">
      <c r="A902" s="124"/>
      <c r="B902" s="124"/>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row>
    <row r="903" ht="15.75" customHeight="1">
      <c r="A903" s="124"/>
      <c r="B903" s="124"/>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row>
    <row r="904" ht="15.75" customHeight="1">
      <c r="A904" s="124"/>
      <c r="B904" s="124"/>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row>
    <row r="905" ht="15.75" customHeight="1">
      <c r="A905" s="124"/>
      <c r="B905" s="124"/>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row>
    <row r="906" ht="15.75" customHeight="1">
      <c r="A906" s="124"/>
      <c r="B906" s="124"/>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row>
    <row r="907" ht="15.75" customHeight="1">
      <c r="A907" s="124"/>
      <c r="B907" s="124"/>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row>
    <row r="908" ht="15.75" customHeight="1">
      <c r="A908" s="124"/>
      <c r="B908" s="124"/>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row>
    <row r="909" ht="15.75" customHeight="1">
      <c r="A909" s="124"/>
      <c r="B909" s="124"/>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row>
    <row r="910" ht="15.75" customHeight="1">
      <c r="A910" s="124"/>
      <c r="B910" s="124"/>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row>
    <row r="911" ht="15.75" customHeight="1">
      <c r="A911" s="124"/>
      <c r="B911" s="124"/>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row>
    <row r="912" ht="15.75" customHeight="1">
      <c r="A912" s="124"/>
      <c r="B912" s="124"/>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row>
    <row r="913" ht="15.75" customHeight="1">
      <c r="A913" s="124"/>
      <c r="B913" s="124"/>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row>
    <row r="914" ht="15.75" customHeight="1">
      <c r="A914" s="124"/>
      <c r="B914" s="124"/>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row>
    <row r="915" ht="15.75" customHeight="1">
      <c r="A915" s="124"/>
      <c r="B915" s="124"/>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row>
    <row r="916" ht="15.75" customHeight="1">
      <c r="A916" s="124"/>
      <c r="B916" s="124"/>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row>
    <row r="917" ht="15.75" customHeight="1">
      <c r="A917" s="124"/>
      <c r="B917" s="124"/>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row>
    <row r="918" ht="15.75" customHeight="1">
      <c r="A918" s="124"/>
      <c r="B918" s="124"/>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row>
    <row r="919" ht="15.75" customHeight="1">
      <c r="A919" s="124"/>
      <c r="B919" s="124"/>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row>
    <row r="920" ht="15.75" customHeight="1">
      <c r="A920" s="124"/>
      <c r="B920" s="124"/>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row>
    <row r="921" ht="15.7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row>
    <row r="922" ht="15.75" customHeight="1">
      <c r="A922" s="124"/>
      <c r="B922" s="124"/>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row>
    <row r="923" ht="15.75" customHeight="1">
      <c r="A923" s="124"/>
      <c r="B923" s="124"/>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row>
    <row r="924" ht="15.75" customHeight="1">
      <c r="A924" s="124"/>
      <c r="B924" s="124"/>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row>
    <row r="925" ht="15.75" customHeight="1">
      <c r="A925" s="124"/>
      <c r="B925" s="124"/>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row>
    <row r="926" ht="15.75" customHeight="1">
      <c r="A926" s="124"/>
      <c r="B926" s="124"/>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row>
    <row r="927" ht="15.75" customHeight="1">
      <c r="A927" s="124"/>
      <c r="B927" s="124"/>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row>
    <row r="928" ht="15.75" customHeight="1">
      <c r="A928" s="124"/>
      <c r="B928" s="124"/>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row>
    <row r="929" ht="15.75" customHeight="1">
      <c r="A929" s="124"/>
      <c r="B929" s="124"/>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row>
    <row r="930" ht="15.75" customHeight="1">
      <c r="A930" s="124"/>
      <c r="B930" s="124"/>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row>
    <row r="931" ht="15.75" customHeight="1">
      <c r="A931" s="124"/>
      <c r="B931" s="124"/>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row>
    <row r="932" ht="15.75" customHeight="1">
      <c r="A932" s="124"/>
      <c r="B932" s="124"/>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row>
    <row r="933" ht="15.75" customHeight="1">
      <c r="A933" s="124"/>
      <c r="B933" s="124"/>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row>
    <row r="934" ht="15.75" customHeight="1">
      <c r="A934" s="124"/>
      <c r="B934" s="124"/>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row>
    <row r="935" ht="15.75" customHeight="1">
      <c r="A935" s="124"/>
      <c r="B935" s="124"/>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row>
    <row r="936" ht="15.7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row>
    <row r="937" ht="15.75" customHeight="1">
      <c r="A937" s="124"/>
      <c r="B937" s="124"/>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row>
    <row r="938" ht="15.75" customHeight="1">
      <c r="A938" s="124"/>
      <c r="B938" s="124"/>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row>
    <row r="939" ht="15.75" customHeight="1">
      <c r="A939" s="124"/>
      <c r="B939" s="124"/>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row>
    <row r="940" ht="15.75" customHeight="1">
      <c r="A940" s="124"/>
      <c r="B940" s="124"/>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row>
    <row r="941" ht="15.75" customHeight="1">
      <c r="A941" s="124"/>
      <c r="B941" s="124"/>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row>
    <row r="942" ht="15.75" customHeight="1">
      <c r="A942" s="124"/>
      <c r="B942" s="124"/>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row>
    <row r="943" ht="15.75" customHeight="1">
      <c r="A943" s="124"/>
      <c r="B943" s="124"/>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row>
    <row r="944" ht="15.75" customHeight="1">
      <c r="A944" s="124"/>
      <c r="B944" s="124"/>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row>
    <row r="945" ht="15.75" customHeight="1">
      <c r="A945" s="124"/>
      <c r="B945" s="124"/>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row>
    <row r="946" ht="15.75" customHeight="1">
      <c r="A946" s="124"/>
      <c r="B946" s="124"/>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row>
    <row r="947" ht="15.75" customHeight="1">
      <c r="A947" s="124"/>
      <c r="B947" s="124"/>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row>
    <row r="948" ht="15.75" customHeight="1">
      <c r="A948" s="124"/>
      <c r="B948" s="124"/>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row>
    <row r="949" ht="15.75" customHeight="1">
      <c r="A949" s="124"/>
      <c r="B949" s="124"/>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row>
    <row r="950" ht="15.75" customHeight="1">
      <c r="A950" s="124"/>
      <c r="B950" s="124"/>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row>
    <row r="951" ht="15.75" customHeight="1">
      <c r="A951" s="124"/>
      <c r="B951" s="124"/>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row>
    <row r="952" ht="15.75" customHeight="1">
      <c r="A952" s="124"/>
      <c r="B952" s="124"/>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row>
    <row r="953" ht="15.75" customHeight="1">
      <c r="A953" s="124"/>
      <c r="B953" s="124"/>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row>
    <row r="954" ht="15.75" customHeight="1">
      <c r="A954" s="124"/>
      <c r="B954" s="124"/>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row>
    <row r="955" ht="15.75" customHeight="1">
      <c r="A955" s="124"/>
      <c r="B955" s="124"/>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row>
    <row r="956" ht="15.75" customHeight="1">
      <c r="A956" s="124"/>
      <c r="B956" s="124"/>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row>
    <row r="957" ht="15.7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row>
    <row r="958" ht="15.75" customHeight="1">
      <c r="A958" s="124"/>
      <c r="B958" s="124"/>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row>
    <row r="959" ht="15.75" customHeight="1">
      <c r="A959" s="124"/>
      <c r="B959" s="124"/>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row>
    <row r="960" ht="15.75" customHeight="1">
      <c r="A960" s="124"/>
      <c r="B960" s="124"/>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row>
    <row r="961" ht="15.75" customHeight="1">
      <c r="A961" s="124"/>
      <c r="B961" s="124"/>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row>
    <row r="962" ht="15.75" customHeight="1">
      <c r="A962" s="124"/>
      <c r="B962" s="124"/>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row>
    <row r="963" ht="15.75" customHeight="1">
      <c r="A963" s="124"/>
      <c r="B963" s="124"/>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row>
    <row r="964" ht="15.75" customHeight="1">
      <c r="A964" s="124"/>
      <c r="B964" s="124"/>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row>
    <row r="965" ht="15.75" customHeight="1">
      <c r="A965" s="124"/>
      <c r="B965" s="124"/>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row>
    <row r="966" ht="15.75" customHeight="1">
      <c r="A966" s="124"/>
      <c r="B966" s="124"/>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row>
    <row r="967" ht="15.75" customHeight="1">
      <c r="A967" s="124"/>
      <c r="B967" s="124"/>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row>
    <row r="968" ht="15.75" customHeight="1">
      <c r="A968" s="124"/>
      <c r="B968" s="124"/>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row>
    <row r="969" ht="15.75" customHeight="1">
      <c r="A969" s="124"/>
      <c r="B969" s="124"/>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row>
    <row r="970" ht="15.75" customHeight="1">
      <c r="A970" s="124"/>
      <c r="B970" s="124"/>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row>
    <row r="971" ht="15.75" customHeight="1">
      <c r="A971" s="124"/>
      <c r="B971" s="124"/>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row>
    <row r="972" ht="15.7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row>
    <row r="973" ht="15.75" customHeight="1">
      <c r="A973" s="124"/>
      <c r="B973" s="124"/>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row>
    <row r="974" ht="15.75" customHeight="1">
      <c r="A974" s="124"/>
      <c r="B974" s="124"/>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row>
    <row r="975" ht="15.75" customHeight="1">
      <c r="A975" s="124"/>
      <c r="B975" s="124"/>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row>
    <row r="976" ht="15.75" customHeight="1">
      <c r="A976" s="124"/>
      <c r="B976" s="124"/>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row>
    <row r="977" ht="15.75" customHeight="1">
      <c r="A977" s="124"/>
      <c r="B977" s="124"/>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row>
    <row r="978" ht="15.75" customHeight="1">
      <c r="A978" s="124"/>
      <c r="B978" s="124"/>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row>
    <row r="979" ht="15.75" customHeight="1">
      <c r="A979" s="124"/>
      <c r="B979" s="124"/>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row>
    <row r="980" ht="15.75" customHeight="1">
      <c r="A980" s="124"/>
      <c r="B980" s="124"/>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row>
    <row r="981" ht="15.75" customHeight="1">
      <c r="A981" s="124"/>
      <c r="B981" s="124"/>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row>
    <row r="982" ht="15.75" customHeight="1">
      <c r="A982" s="124"/>
      <c r="B982" s="124"/>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row>
    <row r="983" ht="15.75" customHeight="1">
      <c r="A983" s="124"/>
      <c r="B983" s="124"/>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row>
    <row r="984" ht="15.75" customHeight="1">
      <c r="A984" s="124"/>
      <c r="B984" s="124"/>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row>
    <row r="985" ht="15.75" customHeight="1">
      <c r="A985" s="124"/>
      <c r="B985" s="124"/>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row>
    <row r="986" ht="15.75" customHeight="1">
      <c r="A986" s="124"/>
      <c r="B986" s="124"/>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row>
    <row r="987" ht="15.75" customHeight="1">
      <c r="A987" s="124"/>
      <c r="B987" s="124"/>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row>
    <row r="988" ht="15.75" customHeight="1">
      <c r="A988" s="124"/>
      <c r="B988" s="124"/>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row>
    <row r="989" ht="15.75" customHeight="1">
      <c r="A989" s="124"/>
      <c r="B989" s="124"/>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row>
    <row r="990" ht="15.75" customHeight="1">
      <c r="A990" s="124"/>
      <c r="B990" s="124"/>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row>
    <row r="991" ht="15.75" customHeight="1">
      <c r="A991" s="124"/>
      <c r="B991" s="124"/>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row>
    <row r="992" ht="15.75" customHeight="1">
      <c r="A992" s="124"/>
      <c r="B992" s="124"/>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row>
    <row r="993" ht="15.7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row>
    <row r="994" ht="15.75" customHeight="1">
      <c r="A994" s="124"/>
      <c r="B994" s="124"/>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row>
    <row r="995" ht="15.75" customHeight="1">
      <c r="A995" s="124"/>
      <c r="B995" s="124"/>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row>
    <row r="996" ht="15.75" customHeight="1">
      <c r="A996" s="124"/>
      <c r="B996" s="124"/>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row>
    <row r="997" ht="15.75" customHeight="1">
      <c r="A997" s="124"/>
      <c r="B997" s="124"/>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row>
    <row r="998" ht="15.75" customHeight="1">
      <c r="A998" s="124"/>
      <c r="B998" s="124"/>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row>
    <row r="999" ht="15.75" customHeight="1">
      <c r="A999" s="124"/>
      <c r="B999" s="124"/>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row>
    <row r="1000" ht="15.75" customHeight="1">
      <c r="A1000" s="124"/>
      <c r="B1000" s="124"/>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row>
  </sheetData>
  <mergeCells count="94">
    <mergeCell ref="K16:L16"/>
    <mergeCell ref="D17:L17"/>
    <mergeCell ref="D16:E16"/>
    <mergeCell ref="F16:I16"/>
    <mergeCell ref="A17:C22"/>
    <mergeCell ref="I18:L22"/>
    <mergeCell ref="D20:H22"/>
    <mergeCell ref="A23:L23"/>
    <mergeCell ref="A24:L24"/>
    <mergeCell ref="D8:I8"/>
    <mergeCell ref="K8:L8"/>
    <mergeCell ref="A1:L3"/>
    <mergeCell ref="A4:L4"/>
    <mergeCell ref="A5:L5"/>
    <mergeCell ref="A6:L6"/>
    <mergeCell ref="A7:C7"/>
    <mergeCell ref="D7:L7"/>
    <mergeCell ref="A8:C8"/>
    <mergeCell ref="A9:L9"/>
    <mergeCell ref="A10:L10"/>
    <mergeCell ref="Q10:X10"/>
    <mergeCell ref="A11:C11"/>
    <mergeCell ref="D11:L11"/>
    <mergeCell ref="Q11:Q12"/>
    <mergeCell ref="S11:W11"/>
    <mergeCell ref="K13:L13"/>
    <mergeCell ref="K14:L14"/>
    <mergeCell ref="F14:I14"/>
    <mergeCell ref="D15:L15"/>
    <mergeCell ref="A12:C12"/>
    <mergeCell ref="D12:L12"/>
    <mergeCell ref="A13:C13"/>
    <mergeCell ref="D13:I13"/>
    <mergeCell ref="A14:C14"/>
    <mergeCell ref="D14:E14"/>
    <mergeCell ref="A15:C16"/>
    <mergeCell ref="A28:C29"/>
    <mergeCell ref="D29:E29"/>
    <mergeCell ref="F29:J29"/>
    <mergeCell ref="K29:L29"/>
    <mergeCell ref="A46:C46"/>
    <mergeCell ref="A49:C49"/>
    <mergeCell ref="D49:F49"/>
    <mergeCell ref="A50:C50"/>
    <mergeCell ref="D50:F50"/>
    <mergeCell ref="A51:C51"/>
    <mergeCell ref="D51:F51"/>
    <mergeCell ref="A58:C58"/>
    <mergeCell ref="D58:J58"/>
    <mergeCell ref="K58:M58"/>
    <mergeCell ref="A52:C52"/>
    <mergeCell ref="D52:F52"/>
    <mergeCell ref="A53:C53"/>
    <mergeCell ref="D53:F53"/>
    <mergeCell ref="A54:C57"/>
    <mergeCell ref="D54:J57"/>
    <mergeCell ref="K54:M57"/>
    <mergeCell ref="D28:E28"/>
    <mergeCell ref="F28:J28"/>
    <mergeCell ref="A25:L25"/>
    <mergeCell ref="A26:C26"/>
    <mergeCell ref="D26:L26"/>
    <mergeCell ref="A27:C27"/>
    <mergeCell ref="D27:I27"/>
    <mergeCell ref="K27:L27"/>
    <mergeCell ref="K28:L28"/>
    <mergeCell ref="D43:E44"/>
    <mergeCell ref="F43:I44"/>
    <mergeCell ref="J43:J44"/>
    <mergeCell ref="K43:L44"/>
    <mergeCell ref="A31:L31"/>
    <mergeCell ref="A32:E32"/>
    <mergeCell ref="F32:L33"/>
    <mergeCell ref="F34:L39"/>
    <mergeCell ref="A40:L40"/>
    <mergeCell ref="A41:L42"/>
    <mergeCell ref="A43:C44"/>
    <mergeCell ref="A45:C45"/>
    <mergeCell ref="D45:I45"/>
    <mergeCell ref="K45:L45"/>
    <mergeCell ref="D46:I46"/>
    <mergeCell ref="K46:L46"/>
    <mergeCell ref="A47:L47"/>
    <mergeCell ref="A48:M48"/>
    <mergeCell ref="G52:J52"/>
    <mergeCell ref="G53:J53"/>
    <mergeCell ref="L53:M53"/>
    <mergeCell ref="G49:J49"/>
    <mergeCell ref="L49:M49"/>
    <mergeCell ref="G50:J50"/>
    <mergeCell ref="L50:M50"/>
    <mergeCell ref="G51:J51"/>
    <mergeCell ref="L51:M51"/>
    <mergeCell ref="L52:M52"/>
  </mergeCells>
  <dataValidations>
    <dataValidation type="list" allowBlank="1" showInputMessage="1" showErrorMessage="1" prompt=" - " sqref="D8">
      <formula1>$A$136:$A$138</formula1>
    </dataValidation>
    <dataValidation type="list" allowBlank="1" showInputMessage="1" showErrorMessage="1" prompt=" - " sqref="D50:D53">
      <formula1>$A$72:$A$75</formula1>
    </dataValidation>
    <dataValidation type="list" allowBlank="1" showInputMessage="1" showErrorMessage="1" prompt=" - " sqref="D7">
      <formula1>$A$146:$A$150</formula1>
    </dataValidation>
    <dataValidation type="list" allowBlank="1" showInputMessage="1" showErrorMessage="1" prompt=" - " sqref="D13">
      <formula1>$A$122:$A$129</formula1>
    </dataValidation>
    <dataValidation type="list" allowBlank="1" showInputMessage="1" showErrorMessage="1" prompt=" - " sqref="D12">
      <formula1>$A$111:$A$116</formula1>
    </dataValidation>
    <dataValidation type="list" allowBlank="1" showInputMessage="1" showErrorMessage="1" prompt=" - " sqref="K8">
      <formula1>$B$118:$B$130</formula1>
    </dataValidation>
  </dataValidations>
  <printOptions/>
  <pageMargins bottom="0.75" footer="0.0" header="0.0" left="0.7" right="0.7" top="0.75"/>
  <pageSetup orientation="landscape"/>
  <headerFooter>
    <oddFooter>&amp;LV5-20-05-2022</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183"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123</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110</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124</v>
      </c>
      <c r="E8" s="12"/>
      <c r="F8" s="12"/>
      <c r="G8" s="12"/>
      <c r="H8" s="12"/>
      <c r="I8" s="12"/>
      <c r="J8" s="12"/>
      <c r="K8" s="12"/>
      <c r="L8" s="13"/>
      <c r="M8" s="25" t="s">
        <v>6</v>
      </c>
      <c r="N8" s="26" t="s">
        <v>125</v>
      </c>
      <c r="O8" s="13"/>
      <c r="P8" s="3"/>
      <c r="Q8" s="3"/>
      <c r="R8" s="3"/>
      <c r="S8" s="3"/>
      <c r="T8" s="3"/>
      <c r="U8" s="3"/>
      <c r="V8" s="3"/>
      <c r="W8" s="3"/>
      <c r="X8" s="3"/>
      <c r="Y8" s="3"/>
      <c r="Z8" s="3"/>
      <c r="AA8" s="3"/>
      <c r="AB8" s="3"/>
      <c r="AC8" s="3"/>
    </row>
    <row r="9" ht="16.5" customHeight="1">
      <c r="A9" s="184"/>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185" t="s">
        <v>126</v>
      </c>
      <c r="E11" s="18"/>
      <c r="F11" s="18"/>
      <c r="G11" s="18"/>
      <c r="H11" s="18"/>
      <c r="I11" s="18"/>
      <c r="J11" s="18"/>
      <c r="K11" s="18"/>
      <c r="L11" s="18"/>
      <c r="M11" s="18"/>
      <c r="N11" s="18"/>
      <c r="O11" s="21"/>
      <c r="P11" s="36"/>
      <c r="Q11" s="36"/>
      <c r="R11" s="36"/>
      <c r="S11" s="3"/>
      <c r="T11" s="186" t="s">
        <v>12</v>
      </c>
      <c r="U11" s="187" t="s">
        <v>13</v>
      </c>
      <c r="V11" s="188" t="s">
        <v>14</v>
      </c>
      <c r="W11" s="9"/>
      <c r="X11" s="9"/>
      <c r="Y11" s="9"/>
      <c r="Z11" s="40"/>
      <c r="AA11" s="189" t="s">
        <v>15</v>
      </c>
      <c r="AB11" s="36"/>
      <c r="AC11" s="36"/>
    </row>
    <row r="12" ht="36.75" customHeight="1">
      <c r="A12" s="42" t="s">
        <v>112</v>
      </c>
      <c r="B12" s="9"/>
      <c r="C12" s="34"/>
      <c r="D12" s="190" t="s">
        <v>127</v>
      </c>
      <c r="E12" s="9"/>
      <c r="F12" s="9"/>
      <c r="G12" s="9"/>
      <c r="H12" s="9"/>
      <c r="I12" s="9"/>
      <c r="J12" s="9"/>
      <c r="K12" s="9"/>
      <c r="L12" s="9"/>
      <c r="M12" s="9"/>
      <c r="N12" s="9"/>
      <c r="O12" s="10"/>
      <c r="P12" s="191" t="s">
        <v>128</v>
      </c>
      <c r="Q12" s="36"/>
      <c r="R12" s="36"/>
      <c r="S12" s="3"/>
      <c r="T12" s="44"/>
      <c r="U12" s="192" t="s">
        <v>18</v>
      </c>
      <c r="V12" s="193" t="s">
        <v>19</v>
      </c>
      <c r="W12" s="193" t="s">
        <v>20</v>
      </c>
      <c r="X12" s="193" t="s">
        <v>21</v>
      </c>
      <c r="Y12" s="193" t="s">
        <v>22</v>
      </c>
      <c r="Z12" s="194" t="s">
        <v>23</v>
      </c>
      <c r="AA12" s="195"/>
      <c r="AB12" s="36"/>
      <c r="AC12" s="36"/>
    </row>
    <row r="13" ht="38.25" customHeight="1">
      <c r="A13" s="42" t="s">
        <v>24</v>
      </c>
      <c r="B13" s="9"/>
      <c r="C13" s="34"/>
      <c r="D13" s="49" t="s">
        <v>129</v>
      </c>
      <c r="E13" s="9"/>
      <c r="F13" s="9"/>
      <c r="G13" s="9"/>
      <c r="H13" s="9"/>
      <c r="I13" s="9"/>
      <c r="J13" s="9"/>
      <c r="K13" s="9"/>
      <c r="L13" s="34"/>
      <c r="M13" s="196" t="s">
        <v>25</v>
      </c>
      <c r="N13" s="168" t="s">
        <v>130</v>
      </c>
      <c r="O13" s="10"/>
      <c r="P13" s="36"/>
      <c r="Q13" s="36"/>
      <c r="R13" s="36"/>
      <c r="S13" s="36"/>
      <c r="T13" s="197" t="s">
        <v>27</v>
      </c>
      <c r="U13" s="53"/>
      <c r="V13" s="54" t="s">
        <v>28</v>
      </c>
      <c r="W13" s="55"/>
      <c r="X13" s="56"/>
      <c r="Y13" s="56"/>
      <c r="Z13" s="56"/>
      <c r="AA13" s="197" t="s">
        <v>29</v>
      </c>
      <c r="AB13" s="36"/>
      <c r="AC13" s="36"/>
    </row>
    <row r="14" ht="34.5" customHeight="1">
      <c r="A14" s="42" t="s">
        <v>30</v>
      </c>
      <c r="B14" s="9"/>
      <c r="C14" s="34"/>
      <c r="D14" s="57" t="s">
        <v>31</v>
      </c>
      <c r="E14" s="9"/>
      <c r="F14" s="9"/>
      <c r="G14" s="9"/>
      <c r="H14" s="34"/>
      <c r="I14" s="58" t="s">
        <v>32</v>
      </c>
      <c r="J14" s="9"/>
      <c r="K14" s="9"/>
      <c r="L14" s="34"/>
      <c r="M14" s="198" t="s">
        <v>33</v>
      </c>
      <c r="N14" s="60" t="s">
        <v>34</v>
      </c>
      <c r="O14" s="10"/>
      <c r="P14" s="36"/>
      <c r="Q14" s="36"/>
      <c r="R14" s="36"/>
      <c r="S14" s="36"/>
      <c r="T14" s="199" t="s">
        <v>35</v>
      </c>
      <c r="U14" s="56"/>
      <c r="V14" s="62"/>
      <c r="W14" s="63" t="s">
        <v>28</v>
      </c>
      <c r="X14" s="56"/>
      <c r="Y14" s="56"/>
      <c r="Z14" s="56"/>
      <c r="AA14" s="199" t="s">
        <v>29</v>
      </c>
      <c r="AB14" s="36"/>
      <c r="AC14" s="36"/>
    </row>
    <row r="15" ht="24.75" customHeight="1">
      <c r="A15" s="200" t="s">
        <v>36</v>
      </c>
      <c r="B15" s="65"/>
      <c r="C15" s="66"/>
      <c r="D15" s="201" t="s">
        <v>131</v>
      </c>
      <c r="E15" s="9"/>
      <c r="F15" s="9"/>
      <c r="G15" s="9"/>
      <c r="H15" s="9"/>
      <c r="I15" s="9"/>
      <c r="J15" s="9"/>
      <c r="K15" s="9"/>
      <c r="L15" s="9"/>
      <c r="M15" s="9"/>
      <c r="N15" s="9"/>
      <c r="O15" s="10"/>
      <c r="P15" s="36"/>
      <c r="Q15" s="36"/>
      <c r="R15" s="36"/>
      <c r="S15" s="36"/>
      <c r="T15" s="199" t="s">
        <v>38</v>
      </c>
      <c r="U15" s="56"/>
      <c r="V15" s="56"/>
      <c r="W15" s="63" t="s">
        <v>28</v>
      </c>
      <c r="X15" s="63" t="s">
        <v>28</v>
      </c>
      <c r="Y15" s="56"/>
      <c r="Z15" s="56"/>
      <c r="AA15" s="199" t="s">
        <v>38</v>
      </c>
      <c r="AB15" s="36"/>
      <c r="AC15" s="36"/>
    </row>
    <row r="16" ht="36.75" customHeight="1">
      <c r="A16" s="5"/>
      <c r="B16" s="6"/>
      <c r="C16" s="68"/>
      <c r="D16" s="169" t="s">
        <v>39</v>
      </c>
      <c r="E16" s="9"/>
      <c r="F16" s="9"/>
      <c r="G16" s="9"/>
      <c r="H16" s="34"/>
      <c r="I16" s="70" t="s">
        <v>40</v>
      </c>
      <c r="J16" s="9"/>
      <c r="K16" s="9"/>
      <c r="L16" s="34"/>
      <c r="M16" s="71" t="s">
        <v>41</v>
      </c>
      <c r="N16" s="72" t="s">
        <v>42</v>
      </c>
      <c r="O16" s="10"/>
      <c r="P16" s="36"/>
      <c r="Q16" s="36"/>
      <c r="R16" s="36"/>
      <c r="S16" s="36"/>
      <c r="T16" s="199" t="s">
        <v>43</v>
      </c>
      <c r="U16" s="56"/>
      <c r="V16" s="56"/>
      <c r="W16" s="56"/>
      <c r="X16" s="63" t="s">
        <v>28</v>
      </c>
      <c r="Y16" s="63" t="s">
        <v>28</v>
      </c>
      <c r="Z16" s="63" t="s">
        <v>28</v>
      </c>
      <c r="AA16" s="199" t="s">
        <v>43</v>
      </c>
      <c r="AB16" s="36"/>
      <c r="AC16" s="36"/>
    </row>
    <row r="17" ht="39.75" customHeight="1">
      <c r="A17" s="200" t="s">
        <v>44</v>
      </c>
      <c r="B17" s="65"/>
      <c r="C17" s="66"/>
      <c r="D17" s="202" t="s">
        <v>132</v>
      </c>
      <c r="E17" s="9"/>
      <c r="F17" s="9"/>
      <c r="G17" s="9"/>
      <c r="H17" s="9"/>
      <c r="I17" s="9"/>
      <c r="J17" s="9"/>
      <c r="K17" s="9"/>
      <c r="L17" s="9"/>
      <c r="M17" s="9"/>
      <c r="N17" s="9"/>
      <c r="O17" s="10"/>
      <c r="P17" s="36"/>
      <c r="Q17" s="36"/>
      <c r="R17" s="36"/>
      <c r="S17" s="36"/>
      <c r="T17" s="203" t="s">
        <v>46</v>
      </c>
      <c r="U17" s="75"/>
      <c r="V17" s="75"/>
      <c r="W17" s="75"/>
      <c r="X17" s="75"/>
      <c r="Y17" s="76" t="s">
        <v>28</v>
      </c>
      <c r="Z17" s="77" t="s">
        <v>28</v>
      </c>
      <c r="AA17" s="203" t="s">
        <v>46</v>
      </c>
      <c r="AB17" s="36"/>
      <c r="AC17" s="36"/>
    </row>
    <row r="18" ht="20.25" customHeight="1">
      <c r="A18" s="4"/>
      <c r="C18" s="78"/>
      <c r="D18" s="204" t="s">
        <v>47</v>
      </c>
      <c r="E18" s="205">
        <v>2022.0</v>
      </c>
      <c r="F18" s="205">
        <v>2023.0</v>
      </c>
      <c r="G18" s="205">
        <v>2024.0</v>
      </c>
      <c r="H18" s="205"/>
      <c r="I18" s="206" t="s">
        <v>133</v>
      </c>
      <c r="J18" s="65"/>
      <c r="K18" s="65"/>
      <c r="L18" s="65"/>
      <c r="M18" s="65"/>
      <c r="N18" s="65"/>
      <c r="O18" s="104"/>
      <c r="P18" s="36"/>
      <c r="Q18" s="36"/>
      <c r="R18" s="36"/>
      <c r="S18" s="3"/>
      <c r="T18" s="3"/>
      <c r="U18" s="3"/>
      <c r="V18" s="3"/>
      <c r="W18" s="3"/>
      <c r="X18" s="3"/>
      <c r="Y18" s="3"/>
      <c r="Z18" s="3"/>
      <c r="AA18" s="3"/>
      <c r="AB18" s="36"/>
      <c r="AC18" s="36"/>
    </row>
    <row r="19" ht="20.25" customHeight="1">
      <c r="A19" s="4"/>
      <c r="C19" s="78"/>
      <c r="D19" s="207" t="s">
        <v>48</v>
      </c>
      <c r="E19" s="208">
        <v>100.0</v>
      </c>
      <c r="F19" s="208">
        <v>100.0</v>
      </c>
      <c r="G19" s="208"/>
      <c r="H19" s="208"/>
      <c r="O19" s="2"/>
      <c r="P19" s="3"/>
      <c r="Q19" s="3"/>
      <c r="R19" s="3"/>
      <c r="S19" s="3"/>
      <c r="T19" s="3"/>
      <c r="U19" s="3"/>
      <c r="V19" s="3"/>
      <c r="W19" s="3"/>
      <c r="X19" s="3"/>
      <c r="Y19" s="3"/>
      <c r="Z19" s="3"/>
      <c r="AA19" s="209"/>
      <c r="AB19" s="3"/>
      <c r="AC19" s="3"/>
    </row>
    <row r="20" ht="18.75" customHeight="1">
      <c r="A20" s="4"/>
      <c r="C20" s="78"/>
      <c r="D20" s="210"/>
      <c r="E20" s="211"/>
      <c r="F20" s="211"/>
      <c r="G20" s="211"/>
      <c r="H20" s="211"/>
      <c r="O20" s="2"/>
      <c r="P20" s="3"/>
      <c r="Q20" s="3"/>
      <c r="R20" s="3"/>
      <c r="S20" s="3"/>
      <c r="T20" s="3"/>
      <c r="U20" s="3"/>
      <c r="V20" s="3"/>
      <c r="W20" s="3"/>
      <c r="X20" s="3"/>
      <c r="Y20" s="3"/>
      <c r="Z20" s="3"/>
      <c r="AA20" s="3"/>
      <c r="AB20" s="3"/>
      <c r="AC20" s="3"/>
    </row>
    <row r="21" ht="12.75" customHeight="1">
      <c r="A21" s="4"/>
      <c r="C21" s="78"/>
      <c r="D21" s="212"/>
      <c r="E21" s="135"/>
      <c r="F21" s="135"/>
      <c r="G21" s="135"/>
      <c r="H21" s="135"/>
      <c r="O21" s="2"/>
      <c r="P21" s="3"/>
      <c r="Q21" s="3"/>
      <c r="R21" s="3"/>
      <c r="S21" s="3"/>
      <c r="T21" s="3"/>
      <c r="U21" s="3"/>
      <c r="V21" s="3"/>
      <c r="W21" s="3"/>
      <c r="X21" s="3"/>
      <c r="Y21" s="3"/>
      <c r="Z21" s="3"/>
      <c r="AA21" s="3"/>
      <c r="AB21" s="3"/>
      <c r="AC21" s="3"/>
    </row>
    <row r="22" ht="13.5" customHeight="1">
      <c r="A22" s="93"/>
      <c r="B22" s="94"/>
      <c r="C22" s="95"/>
      <c r="D22" s="213"/>
      <c r="E22" s="214"/>
      <c r="F22" s="214"/>
      <c r="G22" s="214"/>
      <c r="H22" s="214"/>
      <c r="I22" s="94"/>
      <c r="J22" s="94"/>
      <c r="K22" s="94"/>
      <c r="L22" s="94"/>
      <c r="M22" s="94"/>
      <c r="N22" s="94"/>
      <c r="O22" s="215"/>
      <c r="P22" s="3"/>
      <c r="Q22" s="3"/>
      <c r="R22" s="3"/>
      <c r="S22" s="3"/>
      <c r="T22" s="3"/>
      <c r="U22" s="3"/>
      <c r="V22" s="3"/>
      <c r="W22" s="3"/>
      <c r="X22" s="3"/>
      <c r="Y22" s="3"/>
      <c r="Z22" s="3"/>
      <c r="AA22" s="3"/>
      <c r="AB22" s="3"/>
      <c r="AC22" s="3"/>
    </row>
    <row r="23" ht="9.0" customHeight="1">
      <c r="A23" s="216"/>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49</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100" t="s">
        <v>134</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51</v>
      </c>
      <c r="B26" s="9"/>
      <c r="C26" s="34"/>
      <c r="D26" s="101" t="s">
        <v>135</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53</v>
      </c>
      <c r="B27" s="9"/>
      <c r="C27" s="34"/>
      <c r="D27" s="102" t="s">
        <v>56</v>
      </c>
      <c r="E27" s="65"/>
      <c r="F27" s="65"/>
      <c r="G27" s="65"/>
      <c r="H27" s="65"/>
      <c r="I27" s="65"/>
      <c r="J27" s="65"/>
      <c r="K27" s="65"/>
      <c r="L27" s="66"/>
      <c r="M27" s="103" t="s">
        <v>55</v>
      </c>
      <c r="N27" s="102" t="s">
        <v>56</v>
      </c>
      <c r="O27" s="104"/>
      <c r="P27" s="36"/>
      <c r="Q27" s="36"/>
      <c r="R27" s="36"/>
      <c r="S27" s="36"/>
      <c r="T27" s="36"/>
      <c r="U27" s="36"/>
      <c r="V27" s="36"/>
      <c r="W27" s="36"/>
      <c r="X27" s="36"/>
      <c r="Y27" s="36"/>
      <c r="Z27" s="36"/>
      <c r="AA27" s="36"/>
      <c r="AB27" s="36"/>
      <c r="AC27" s="175"/>
    </row>
    <row r="28" ht="33.75" customHeight="1">
      <c r="A28" s="105" t="s">
        <v>57</v>
      </c>
      <c r="B28" s="90"/>
      <c r="C28" s="106"/>
      <c r="D28" s="107" t="s">
        <v>58</v>
      </c>
      <c r="E28" s="9"/>
      <c r="F28" s="9"/>
      <c r="G28" s="9"/>
      <c r="H28" s="34"/>
      <c r="I28" s="107" t="s">
        <v>59</v>
      </c>
      <c r="J28" s="9"/>
      <c r="K28" s="9"/>
      <c r="L28" s="9"/>
      <c r="M28" s="34"/>
      <c r="N28" s="107" t="s">
        <v>60</v>
      </c>
      <c r="O28" s="10"/>
      <c r="P28" s="36"/>
      <c r="Q28" s="36"/>
      <c r="R28" s="36"/>
      <c r="S28" s="36"/>
      <c r="T28" s="36"/>
      <c r="U28" s="36"/>
      <c r="V28" s="36"/>
      <c r="W28" s="36"/>
      <c r="X28" s="36"/>
      <c r="Y28" s="36"/>
      <c r="Z28" s="36"/>
      <c r="AA28" s="36"/>
      <c r="AB28" s="36"/>
      <c r="AC28" s="36"/>
    </row>
    <row r="29" ht="33.75" customHeight="1">
      <c r="A29" s="93"/>
      <c r="B29" s="94"/>
      <c r="C29" s="95"/>
      <c r="D29" s="217" t="s">
        <v>136</v>
      </c>
      <c r="E29" s="12"/>
      <c r="F29" s="12"/>
      <c r="G29" s="12"/>
      <c r="H29" s="23"/>
      <c r="I29" s="173" t="s">
        <v>137</v>
      </c>
      <c r="J29" s="12"/>
      <c r="K29" s="12"/>
      <c r="L29" s="12"/>
      <c r="M29" s="23"/>
      <c r="N29" s="218" t="s">
        <v>138</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1"/>
      <c r="P30" s="3"/>
      <c r="Q30" s="3"/>
      <c r="R30" s="3"/>
      <c r="S30" s="3"/>
      <c r="T30" s="3"/>
      <c r="U30" s="3"/>
      <c r="V30" s="3"/>
      <c r="W30" s="3"/>
      <c r="X30" s="3"/>
      <c r="Y30" s="3"/>
      <c r="Z30" s="3"/>
      <c r="AA30" s="3"/>
      <c r="AB30" s="3"/>
      <c r="AC30" s="3"/>
    </row>
    <row r="31" ht="25.5" customHeight="1">
      <c r="A31" s="42" t="s">
        <v>64</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219" t="s">
        <v>65</v>
      </c>
      <c r="B32" s="9"/>
      <c r="C32" s="9"/>
      <c r="D32" s="9"/>
      <c r="E32" s="9"/>
      <c r="F32" s="9"/>
      <c r="G32" s="9"/>
      <c r="H32" s="34"/>
      <c r="I32" s="112" t="s">
        <v>66</v>
      </c>
      <c r="J32" s="65"/>
      <c r="K32" s="65"/>
      <c r="L32" s="65"/>
      <c r="M32" s="65"/>
      <c r="N32" s="65"/>
      <c r="O32" s="104"/>
      <c r="P32" s="3"/>
      <c r="Q32" s="3"/>
      <c r="R32" s="3"/>
      <c r="S32" s="3"/>
      <c r="T32" s="3"/>
      <c r="U32" s="3"/>
      <c r="V32" s="3"/>
      <c r="W32" s="3"/>
      <c r="X32" s="3"/>
      <c r="Y32" s="3"/>
      <c r="Z32" s="3"/>
      <c r="AA32" s="3"/>
      <c r="AB32" s="3"/>
      <c r="AC32" s="3"/>
    </row>
    <row r="33" ht="69.0" customHeight="1">
      <c r="A33" s="113" t="s">
        <v>67</v>
      </c>
      <c r="B33" s="220" t="s">
        <v>68</v>
      </c>
      <c r="C33" s="115" t="s">
        <v>139</v>
      </c>
      <c r="D33" s="115" t="s">
        <v>140</v>
      </c>
      <c r="E33" s="115" t="s">
        <v>141</v>
      </c>
      <c r="F33" s="115" t="s">
        <v>142</v>
      </c>
      <c r="G33" s="115" t="s">
        <v>143</v>
      </c>
      <c r="H33" s="116" t="s">
        <v>71</v>
      </c>
      <c r="I33" s="117"/>
      <c r="J33" s="6"/>
      <c r="K33" s="6"/>
      <c r="L33" s="6"/>
      <c r="M33" s="6"/>
      <c r="N33" s="6"/>
      <c r="O33" s="7"/>
      <c r="P33" s="88"/>
      <c r="Q33" s="88"/>
      <c r="R33" s="88"/>
      <c r="S33" s="88"/>
      <c r="T33" s="88"/>
      <c r="U33" s="88"/>
      <c r="V33" s="88"/>
      <c r="W33" s="88"/>
      <c r="X33" s="88"/>
      <c r="Y33" s="88"/>
      <c r="Z33" s="88"/>
      <c r="AA33" s="88"/>
      <c r="AB33" s="88"/>
      <c r="AC33" s="88"/>
    </row>
    <row r="34" ht="57.75" customHeight="1">
      <c r="A34" s="221" t="s">
        <v>72</v>
      </c>
      <c r="B34" s="222">
        <v>30.0</v>
      </c>
      <c r="C34" s="223"/>
      <c r="D34" s="223"/>
      <c r="E34" s="223"/>
      <c r="F34" s="223"/>
      <c r="G34" s="223"/>
      <c r="H34" s="224" t="str">
        <f t="shared" ref="H34:H38" si="1">AVERAGE((C34/E34),(D34/E34),(F34/G34))</f>
        <v>#DIV/0!</v>
      </c>
      <c r="I34" s="225"/>
      <c r="O34" s="2"/>
      <c r="P34" s="3"/>
      <c r="Q34" s="3"/>
      <c r="R34" s="3"/>
      <c r="S34" s="3"/>
      <c r="T34" s="3"/>
      <c r="U34" s="3"/>
      <c r="V34" s="3"/>
      <c r="W34" s="3"/>
      <c r="X34" s="3"/>
      <c r="Y34" s="3"/>
      <c r="Z34" s="3"/>
      <c r="AA34" s="3"/>
      <c r="AB34" s="3"/>
      <c r="AC34" s="3"/>
    </row>
    <row r="35" ht="57.75" customHeight="1">
      <c r="A35" s="221" t="s">
        <v>73</v>
      </c>
      <c r="B35" s="222">
        <v>60.0</v>
      </c>
      <c r="C35" s="223"/>
      <c r="D35" s="223"/>
      <c r="E35" s="223"/>
      <c r="F35" s="223"/>
      <c r="G35" s="223"/>
      <c r="H35" s="224" t="str">
        <f t="shared" si="1"/>
        <v>#DIV/0!</v>
      </c>
      <c r="O35" s="2"/>
      <c r="P35" s="3"/>
      <c r="Q35" s="3"/>
      <c r="R35" s="3"/>
      <c r="S35" s="3"/>
      <c r="T35" s="3"/>
      <c r="U35" s="3"/>
      <c r="V35" s="3"/>
      <c r="W35" s="3"/>
      <c r="X35" s="3"/>
      <c r="Y35" s="3"/>
      <c r="Z35" s="3"/>
      <c r="AA35" s="3"/>
      <c r="AB35" s="3"/>
      <c r="AC35" s="3"/>
    </row>
    <row r="36" ht="57.75" customHeight="1">
      <c r="A36" s="226" t="s">
        <v>74</v>
      </c>
      <c r="B36" s="222">
        <v>90.0</v>
      </c>
      <c r="C36" s="223"/>
      <c r="D36" s="223"/>
      <c r="E36" s="223"/>
      <c r="F36" s="223"/>
      <c r="G36" s="223"/>
      <c r="H36" s="224" t="str">
        <f t="shared" si="1"/>
        <v>#DIV/0!</v>
      </c>
      <c r="O36" s="2"/>
      <c r="P36" s="3"/>
      <c r="Q36" s="3"/>
      <c r="R36" s="3"/>
      <c r="S36" s="3"/>
      <c r="T36" s="3"/>
      <c r="U36" s="3"/>
      <c r="V36" s="3"/>
      <c r="W36" s="3"/>
      <c r="X36" s="3"/>
      <c r="Y36" s="3"/>
      <c r="Z36" s="3"/>
      <c r="AA36" s="3"/>
      <c r="AB36" s="3"/>
      <c r="AC36" s="3"/>
    </row>
    <row r="37" ht="57.75" customHeight="1">
      <c r="A37" s="226" t="s">
        <v>75</v>
      </c>
      <c r="B37" s="222">
        <v>100.0</v>
      </c>
      <c r="C37" s="223"/>
      <c r="D37" s="223"/>
      <c r="E37" s="223"/>
      <c r="F37" s="223"/>
      <c r="G37" s="223"/>
      <c r="H37" s="224" t="str">
        <f t="shared" si="1"/>
        <v>#DIV/0!</v>
      </c>
      <c r="O37" s="2"/>
      <c r="P37" s="3"/>
      <c r="Q37" s="3"/>
      <c r="R37" s="3"/>
      <c r="S37" s="3"/>
      <c r="T37" s="3"/>
      <c r="U37" s="3"/>
      <c r="V37" s="3"/>
      <c r="W37" s="3"/>
      <c r="X37" s="3"/>
      <c r="Y37" s="3"/>
      <c r="Z37" s="3"/>
      <c r="AA37" s="3"/>
      <c r="AB37" s="3"/>
      <c r="AC37" s="3"/>
    </row>
    <row r="38" ht="37.5" customHeight="1">
      <c r="A38" s="118" t="s">
        <v>76</v>
      </c>
      <c r="B38" s="227">
        <f>B37</f>
        <v>100</v>
      </c>
      <c r="C38" s="223" t="str">
        <f t="shared" ref="C38:D38" si="2">+C37</f>
        <v/>
      </c>
      <c r="D38" s="223" t="str">
        <f t="shared" si="2"/>
        <v/>
      </c>
      <c r="E38" s="223" t="str">
        <f t="shared" ref="E38:G38" si="3">E37</f>
        <v/>
      </c>
      <c r="F38" s="223" t="str">
        <f t="shared" si="3"/>
        <v/>
      </c>
      <c r="G38" s="223" t="str">
        <f t="shared" si="3"/>
        <v/>
      </c>
      <c r="H38" s="224" t="str">
        <f t="shared" si="1"/>
        <v>#DIV/0!</v>
      </c>
      <c r="O38" s="2"/>
      <c r="P38" s="3"/>
      <c r="Q38" s="3"/>
      <c r="R38" s="3"/>
      <c r="S38" s="3"/>
      <c r="T38" s="3"/>
      <c r="U38" s="3"/>
      <c r="V38" s="3"/>
      <c r="W38" s="3"/>
      <c r="X38" s="3"/>
      <c r="Y38" s="3"/>
      <c r="Z38" s="3"/>
      <c r="AA38" s="3"/>
      <c r="AB38" s="3"/>
      <c r="AC38" s="3"/>
    </row>
    <row r="39" ht="36.0" customHeight="1">
      <c r="A39" s="228" t="s">
        <v>77</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304.5" customHeight="1">
      <c r="A40" s="229"/>
      <c r="B40" s="65"/>
      <c r="C40" s="65"/>
      <c r="D40" s="65"/>
      <c r="E40" s="65"/>
      <c r="F40" s="65"/>
      <c r="G40" s="65"/>
      <c r="H40" s="65"/>
      <c r="I40" s="65"/>
      <c r="J40" s="65"/>
      <c r="K40" s="65"/>
      <c r="L40" s="65"/>
      <c r="M40" s="65"/>
      <c r="N40" s="65"/>
      <c r="O40" s="104"/>
      <c r="P40" s="3"/>
      <c r="Q40" s="3"/>
      <c r="R40" s="3"/>
      <c r="S40" s="3"/>
      <c r="T40" s="3"/>
      <c r="U40" s="3"/>
      <c r="V40" s="3"/>
      <c r="W40" s="3"/>
      <c r="X40" s="3"/>
      <c r="Y40" s="3"/>
      <c r="Z40" s="3"/>
      <c r="AA40" s="230"/>
      <c r="AB40" s="3"/>
      <c r="AC40" s="3"/>
    </row>
    <row r="41" ht="86.25" customHeight="1">
      <c r="A41" s="42" t="s">
        <v>79</v>
      </c>
      <c r="B41" s="9"/>
      <c r="C41" s="40"/>
      <c r="D41" s="231" t="s">
        <v>80</v>
      </c>
      <c r="E41" s="34"/>
      <c r="F41" s="231"/>
      <c r="G41" s="9"/>
      <c r="H41" s="34"/>
      <c r="I41" s="231" t="s">
        <v>81</v>
      </c>
      <c r="J41" s="9"/>
      <c r="K41" s="9"/>
      <c r="L41" s="34"/>
      <c r="M41" s="232" t="s">
        <v>82</v>
      </c>
      <c r="N41" s="233" t="s">
        <v>144</v>
      </c>
      <c r="O41" s="34"/>
      <c r="P41" s="134"/>
      <c r="Q41" s="135"/>
      <c r="R41" s="135"/>
      <c r="S41" s="135"/>
      <c r="T41" s="135"/>
      <c r="U41" s="135"/>
      <c r="V41" s="135"/>
      <c r="W41" s="135"/>
      <c r="X41" s="135"/>
      <c r="Y41" s="135"/>
      <c r="Z41" s="135"/>
      <c r="AA41" s="135"/>
      <c r="AB41" s="135"/>
      <c r="AC41" s="135"/>
    </row>
    <row r="42" ht="57.0" customHeight="1">
      <c r="A42" s="137" t="s">
        <v>84</v>
      </c>
      <c r="B42" s="9"/>
      <c r="C42" s="40"/>
      <c r="D42" s="234" t="s">
        <v>145</v>
      </c>
      <c r="E42" s="6"/>
      <c r="F42" s="6"/>
      <c r="G42" s="6"/>
      <c r="H42" s="6"/>
      <c r="I42" s="6"/>
      <c r="J42" s="6"/>
      <c r="K42" s="6"/>
      <c r="L42" s="68"/>
      <c r="M42" s="235" t="s">
        <v>86</v>
      </c>
      <c r="N42" s="236" t="s">
        <v>146</v>
      </c>
      <c r="O42" s="7"/>
      <c r="P42" s="134"/>
      <c r="Q42" s="135"/>
      <c r="R42" s="135"/>
      <c r="S42" s="135"/>
      <c r="T42" s="135"/>
      <c r="U42" s="135"/>
      <c r="V42" s="135"/>
      <c r="W42" s="135"/>
      <c r="X42" s="135"/>
      <c r="Y42" s="135"/>
      <c r="Z42" s="135"/>
      <c r="AA42" s="135"/>
      <c r="AB42" s="135"/>
      <c r="AC42" s="135"/>
    </row>
    <row r="43" ht="57.75" customHeight="1">
      <c r="A43" s="140" t="s">
        <v>88</v>
      </c>
      <c r="B43" s="12"/>
      <c r="C43" s="141"/>
      <c r="D43" s="237" t="s">
        <v>147</v>
      </c>
      <c r="E43" s="12"/>
      <c r="F43" s="12"/>
      <c r="G43" s="12"/>
      <c r="H43" s="12"/>
      <c r="I43" s="12"/>
      <c r="J43" s="12"/>
      <c r="K43" s="12"/>
      <c r="L43" s="23"/>
      <c r="M43" s="142" t="s">
        <v>90</v>
      </c>
      <c r="N43" s="238">
        <v>45641.0</v>
      </c>
      <c r="O43" s="13"/>
      <c r="P43" s="36"/>
      <c r="Q43" s="36"/>
      <c r="R43" s="36"/>
      <c r="S43" s="36"/>
      <c r="T43" s="36"/>
      <c r="U43" s="36"/>
      <c r="V43" s="36"/>
      <c r="W43" s="36"/>
      <c r="X43" s="36"/>
      <c r="Y43" s="36"/>
      <c r="Z43" s="36"/>
      <c r="AA43" s="36"/>
      <c r="AB43" s="36"/>
      <c r="AC43" s="36"/>
    </row>
    <row r="44" ht="35.25" customHeight="1">
      <c r="A44" s="183" t="s">
        <v>91</v>
      </c>
      <c r="B44" s="12"/>
      <c r="C44" s="12"/>
      <c r="D44" s="12"/>
      <c r="E44" s="12"/>
      <c r="F44" s="12"/>
      <c r="G44" s="12"/>
      <c r="H44" s="12"/>
      <c r="I44" s="12"/>
      <c r="J44" s="12"/>
      <c r="K44" s="12"/>
      <c r="L44" s="12"/>
      <c r="M44" s="12"/>
      <c r="N44" s="12"/>
      <c r="O44" s="13"/>
      <c r="P44" s="36"/>
      <c r="Q44" s="36"/>
      <c r="R44" s="36"/>
      <c r="S44" s="36"/>
      <c r="T44" s="36"/>
      <c r="U44" s="36"/>
      <c r="V44" s="36"/>
      <c r="W44" s="36"/>
      <c r="X44" s="36"/>
      <c r="Y44" s="36"/>
      <c r="Z44" s="36"/>
      <c r="AA44" s="36"/>
      <c r="AB44" s="36"/>
      <c r="AC44" s="36"/>
    </row>
    <row r="45" ht="30.75" customHeight="1">
      <c r="A45" s="239" t="s">
        <v>148</v>
      </c>
      <c r="B45" s="18"/>
      <c r="C45" s="18"/>
      <c r="D45" s="18"/>
      <c r="E45" s="18"/>
      <c r="F45" s="18"/>
      <c r="G45" s="18"/>
      <c r="H45" s="18"/>
      <c r="I45" s="18"/>
      <c r="J45" s="18"/>
      <c r="K45" s="18"/>
      <c r="L45" s="18"/>
      <c r="M45" s="18"/>
      <c r="N45" s="18"/>
      <c r="O45" s="21"/>
      <c r="P45" s="3"/>
      <c r="Q45" s="3"/>
      <c r="R45" s="3"/>
      <c r="S45" s="3"/>
      <c r="T45" s="3"/>
      <c r="U45" s="3"/>
      <c r="V45" s="3"/>
      <c r="W45" s="3"/>
      <c r="X45" s="3"/>
      <c r="Y45" s="3"/>
      <c r="Z45" s="3"/>
      <c r="AA45" s="3"/>
      <c r="AB45" s="3"/>
      <c r="AC45" s="3"/>
    </row>
    <row r="46" ht="15.75" customHeight="1">
      <c r="A46" s="240" t="s">
        <v>93</v>
      </c>
      <c r="B46" s="9"/>
      <c r="C46" s="34"/>
      <c r="D46" s="241" t="s">
        <v>149</v>
      </c>
      <c r="E46" s="9"/>
      <c r="F46" s="9"/>
      <c r="G46" s="9"/>
      <c r="H46" s="34"/>
      <c r="I46" s="241" t="s">
        <v>150</v>
      </c>
      <c r="J46" s="9"/>
      <c r="K46" s="9"/>
      <c r="L46" s="34"/>
      <c r="M46" s="148" t="s">
        <v>151</v>
      </c>
      <c r="N46" s="241" t="s">
        <v>152</v>
      </c>
      <c r="O46" s="10"/>
      <c r="P46" s="3"/>
      <c r="Q46" s="3"/>
      <c r="R46" s="3"/>
      <c r="S46" s="3"/>
      <c r="T46" s="3"/>
      <c r="U46" s="3"/>
      <c r="V46" s="3"/>
      <c r="W46" s="3"/>
      <c r="X46" s="3"/>
      <c r="Y46" s="3"/>
      <c r="Z46" s="3"/>
      <c r="AA46" s="3"/>
      <c r="AB46" s="3"/>
      <c r="AC46" s="3"/>
    </row>
    <row r="47" ht="48.0" customHeight="1">
      <c r="A47" s="242" t="s">
        <v>153</v>
      </c>
      <c r="B47" s="9"/>
      <c r="C47" s="34"/>
      <c r="D47" s="153"/>
      <c r="E47" s="9"/>
      <c r="F47" s="9"/>
      <c r="G47" s="9"/>
      <c r="H47" s="34"/>
      <c r="I47" s="155"/>
      <c r="J47" s="9"/>
      <c r="K47" s="9"/>
      <c r="L47" s="34"/>
      <c r="M47" s="181"/>
      <c r="N47" s="243"/>
      <c r="O47" s="10"/>
      <c r="P47" s="3"/>
      <c r="Q47" s="3"/>
      <c r="R47" s="3"/>
      <c r="S47" s="3"/>
      <c r="T47" s="3"/>
      <c r="U47" s="3"/>
      <c r="V47" s="3"/>
      <c r="W47" s="3"/>
      <c r="X47" s="3"/>
      <c r="Y47" s="3"/>
      <c r="Z47" s="3"/>
      <c r="AA47" s="3"/>
      <c r="AB47" s="3"/>
      <c r="AC47" s="3"/>
    </row>
    <row r="48" ht="78.0" customHeight="1">
      <c r="A48" s="242" t="s">
        <v>154</v>
      </c>
      <c r="B48" s="9"/>
      <c r="C48" s="34"/>
      <c r="D48" s="153"/>
      <c r="E48" s="9"/>
      <c r="F48" s="9"/>
      <c r="G48" s="9"/>
      <c r="H48" s="34"/>
      <c r="I48" s="155"/>
      <c r="J48" s="9"/>
      <c r="K48" s="9"/>
      <c r="L48" s="34"/>
      <c r="M48" s="244"/>
      <c r="N48" s="243"/>
      <c r="O48" s="10"/>
      <c r="P48" s="3"/>
      <c r="Q48" s="3"/>
      <c r="R48" s="3"/>
      <c r="S48" s="3"/>
      <c r="T48" s="3"/>
      <c r="U48" s="3"/>
      <c r="V48" s="3"/>
      <c r="W48" s="3"/>
      <c r="X48" s="3"/>
      <c r="Y48" s="3"/>
      <c r="Z48" s="3"/>
      <c r="AA48" s="3"/>
      <c r="AB48" s="3"/>
      <c r="AC48" s="3"/>
    </row>
    <row r="49" ht="49.5" customHeight="1">
      <c r="A49" s="242" t="s">
        <v>155</v>
      </c>
      <c r="B49" s="9"/>
      <c r="C49" s="34"/>
      <c r="D49" s="155"/>
      <c r="E49" s="9"/>
      <c r="F49" s="9"/>
      <c r="G49" s="9"/>
      <c r="H49" s="34"/>
      <c r="I49" s="155"/>
      <c r="J49" s="9"/>
      <c r="K49" s="9"/>
      <c r="L49" s="34"/>
      <c r="M49" s="181"/>
      <c r="N49" s="243"/>
      <c r="O49" s="10"/>
      <c r="P49" s="3"/>
      <c r="Q49" s="3"/>
      <c r="R49" s="3"/>
      <c r="S49" s="3"/>
      <c r="T49" s="3"/>
      <c r="U49" s="3"/>
      <c r="V49" s="3"/>
      <c r="W49" s="3"/>
      <c r="X49" s="3"/>
      <c r="Y49" s="3"/>
      <c r="Z49" s="3"/>
      <c r="AA49" s="3"/>
      <c r="AB49" s="3"/>
      <c r="AC49" s="3"/>
    </row>
    <row r="50" ht="36.0" customHeight="1">
      <c r="A50" s="242" t="s">
        <v>156</v>
      </c>
      <c r="B50" s="9"/>
      <c r="C50" s="34"/>
      <c r="D50" s="153"/>
      <c r="E50" s="9"/>
      <c r="F50" s="9"/>
      <c r="G50" s="9"/>
      <c r="H50" s="34"/>
      <c r="I50" s="155"/>
      <c r="J50" s="9"/>
      <c r="K50" s="9"/>
      <c r="L50" s="34"/>
      <c r="M50" s="181"/>
      <c r="N50" s="243"/>
      <c r="O50" s="10"/>
      <c r="P50" s="3"/>
      <c r="Q50" s="3"/>
      <c r="R50" s="3"/>
      <c r="S50" s="3"/>
      <c r="T50" s="3"/>
      <c r="U50" s="3"/>
      <c r="V50" s="3"/>
      <c r="W50" s="3"/>
      <c r="X50" s="3"/>
      <c r="Y50" s="3"/>
      <c r="Z50" s="3"/>
      <c r="AA50" s="3"/>
      <c r="AB50" s="3"/>
      <c r="AC50" s="3"/>
    </row>
    <row r="51" ht="15.75" customHeight="1">
      <c r="A51" s="245" t="s">
        <v>101</v>
      </c>
      <c r="B51" s="246"/>
      <c r="C51" s="247"/>
      <c r="D51" s="248"/>
      <c r="E51" s="65"/>
      <c r="F51" s="65"/>
      <c r="G51" s="65"/>
      <c r="H51" s="66"/>
      <c r="I51" s="248"/>
      <c r="J51" s="65"/>
      <c r="K51" s="65"/>
      <c r="L51" s="66"/>
      <c r="M51" s="249"/>
      <c r="N51" s="250"/>
      <c r="O51" s="104"/>
      <c r="P51" s="3"/>
      <c r="Q51" s="3"/>
      <c r="R51" s="3"/>
      <c r="S51" s="3"/>
      <c r="T51" s="3"/>
      <c r="U51" s="3"/>
      <c r="V51" s="3"/>
      <c r="W51" s="3"/>
      <c r="X51" s="3"/>
      <c r="Y51" s="3"/>
      <c r="Z51" s="3"/>
      <c r="AA51" s="3"/>
      <c r="AB51" s="3"/>
      <c r="AC51" s="3"/>
    </row>
    <row r="52" ht="26.25" customHeight="1">
      <c r="A52" s="251"/>
      <c r="B52" s="252"/>
      <c r="C52" s="253"/>
      <c r="D52" s="87"/>
      <c r="H52" s="78"/>
      <c r="I52" s="87"/>
      <c r="L52" s="78"/>
      <c r="M52" s="254"/>
      <c r="N52" s="87"/>
      <c r="O52" s="2"/>
      <c r="P52" s="3"/>
      <c r="Q52" s="3"/>
      <c r="R52" s="3"/>
      <c r="S52" s="3"/>
      <c r="T52" s="3"/>
      <c r="U52" s="3"/>
      <c r="V52" s="3"/>
      <c r="W52" s="3"/>
      <c r="X52" s="3"/>
      <c r="Y52" s="3"/>
      <c r="Z52" s="3"/>
      <c r="AA52" s="3"/>
      <c r="AB52" s="3"/>
      <c r="AC52" s="3"/>
    </row>
    <row r="53" ht="15.75" customHeight="1">
      <c r="A53" s="251"/>
      <c r="B53" s="252"/>
      <c r="C53" s="253"/>
      <c r="D53" s="87"/>
      <c r="H53" s="78"/>
      <c r="I53" s="87"/>
      <c r="L53" s="78"/>
      <c r="M53" s="254"/>
      <c r="N53" s="87"/>
      <c r="O53" s="2"/>
      <c r="P53" s="3"/>
      <c r="Q53" s="3"/>
      <c r="R53" s="3"/>
      <c r="S53" s="3"/>
      <c r="T53" s="3"/>
      <c r="U53" s="3"/>
      <c r="V53" s="3"/>
      <c r="W53" s="3"/>
      <c r="X53" s="3"/>
      <c r="Y53" s="3"/>
      <c r="Z53" s="3"/>
      <c r="AA53" s="3"/>
      <c r="AB53" s="3"/>
      <c r="AC53" s="3"/>
    </row>
    <row r="54" ht="67.5" customHeight="1">
      <c r="A54" s="255"/>
      <c r="B54" s="256"/>
      <c r="C54" s="257"/>
      <c r="D54" s="98"/>
      <c r="E54" s="6"/>
      <c r="F54" s="6"/>
      <c r="G54" s="6"/>
      <c r="H54" s="68"/>
      <c r="I54" s="98"/>
      <c r="J54" s="6"/>
      <c r="K54" s="6"/>
      <c r="L54" s="68"/>
      <c r="M54" s="44"/>
      <c r="N54" s="98"/>
      <c r="O54" s="7"/>
      <c r="P54" s="3"/>
      <c r="Q54" s="3"/>
      <c r="R54" s="3"/>
      <c r="S54" s="3"/>
      <c r="T54" s="3"/>
      <c r="U54" s="3"/>
      <c r="V54" s="3"/>
      <c r="W54" s="3"/>
      <c r="X54" s="3"/>
      <c r="Y54" s="3"/>
      <c r="Z54" s="3"/>
      <c r="AA54" s="3"/>
      <c r="AB54" s="3"/>
      <c r="AC54" s="3"/>
    </row>
    <row r="55" ht="48.75" customHeight="1">
      <c r="A55" s="240" t="s">
        <v>157</v>
      </c>
      <c r="B55" s="9"/>
      <c r="C55" s="34"/>
      <c r="D55" s="258" t="s">
        <v>158</v>
      </c>
      <c r="E55" s="12"/>
      <c r="F55" s="12"/>
      <c r="G55" s="12"/>
      <c r="H55" s="23"/>
      <c r="I55" s="259"/>
      <c r="J55" s="12"/>
      <c r="K55" s="12"/>
      <c r="L55" s="23"/>
      <c r="M55" s="260" t="s">
        <v>158</v>
      </c>
      <c r="N55" s="261" t="s">
        <v>158</v>
      </c>
      <c r="O55" s="10"/>
      <c r="P55" s="3"/>
      <c r="Q55" s="3"/>
      <c r="R55" s="3"/>
      <c r="S55" s="3"/>
      <c r="T55" s="3"/>
      <c r="U55" s="3"/>
      <c r="V55" s="3"/>
      <c r="W55" s="3"/>
      <c r="X55" s="3"/>
      <c r="Y55" s="3"/>
      <c r="Z55" s="3"/>
      <c r="AA55" s="3"/>
      <c r="AB55" s="3"/>
      <c r="AC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5">
    <mergeCell ref="N16:O16"/>
    <mergeCell ref="D17:O17"/>
    <mergeCell ref="D16:H16"/>
    <mergeCell ref="I16:L16"/>
    <mergeCell ref="A17:C22"/>
    <mergeCell ref="I18:O22"/>
    <mergeCell ref="A23:O23"/>
    <mergeCell ref="A24:O24"/>
    <mergeCell ref="A25:O25"/>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 ref="A44:O44"/>
    <mergeCell ref="A45:O45"/>
    <mergeCell ref="D46:H46"/>
    <mergeCell ref="I46:L46"/>
    <mergeCell ref="N46:O46"/>
    <mergeCell ref="I47:L47"/>
    <mergeCell ref="N47:O47"/>
    <mergeCell ref="D47:H47"/>
    <mergeCell ref="D48:H48"/>
    <mergeCell ref="I48:L48"/>
    <mergeCell ref="N48:O48"/>
    <mergeCell ref="D49:H49"/>
    <mergeCell ref="I49:L49"/>
    <mergeCell ref="N49:O49"/>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2:C42"/>
    <mergeCell ref="A43:C43"/>
    <mergeCell ref="A46:C46"/>
    <mergeCell ref="A47:C47"/>
    <mergeCell ref="A48:C48"/>
    <mergeCell ref="A49:C49"/>
    <mergeCell ref="A50:C50"/>
    <mergeCell ref="A55:C55"/>
    <mergeCell ref="N42:O42"/>
    <mergeCell ref="N43:O43"/>
    <mergeCell ref="A41:C41"/>
    <mergeCell ref="D41:E41"/>
    <mergeCell ref="F41:H41"/>
    <mergeCell ref="I41:L41"/>
    <mergeCell ref="N41:O41"/>
    <mergeCell ref="D42:L42"/>
    <mergeCell ref="D43:L43"/>
    <mergeCell ref="D55:H55"/>
    <mergeCell ref="I55:L55"/>
    <mergeCell ref="N55:O55"/>
    <mergeCell ref="D50:H50"/>
    <mergeCell ref="I50:L50"/>
    <mergeCell ref="N50:O50"/>
    <mergeCell ref="D51:H54"/>
    <mergeCell ref="I51:L54"/>
    <mergeCell ref="M51:M54"/>
    <mergeCell ref="N51:O54"/>
  </mergeCells>
  <dataValidations>
    <dataValidation type="list" allowBlank="1" showInputMessage="1" showErrorMessage="1" prompt=" - " sqref="D8">
      <formula1>$A$133:$A$135</formula1>
    </dataValidation>
    <dataValidation type="list" allowBlank="1" showInputMessage="1" showErrorMessage="1" prompt=" - " sqref="N8">
      <formula1>$B$115:$B$127</formula1>
    </dataValidation>
    <dataValidation type="list" allowBlank="1" showInputMessage="1" showErrorMessage="1" prompt=" - " sqref="D13">
      <formula1>$A$119:$A$126</formula1>
    </dataValidation>
    <dataValidation type="list" allowBlank="1" showInputMessage="1" showErrorMessage="1" prompt=" - " sqref="D7">
      <formula1>$A$143:$A$147</formula1>
    </dataValidation>
    <dataValidation type="list" allowBlank="1" showInputMessage="1" showErrorMessage="1" prompt=" - " sqref="D12">
      <formula1>$A$108:$A$113</formula1>
    </dataValidation>
  </dataValidations>
  <printOptions/>
  <pageMargins bottom="0.75" footer="0.0" header="0.0" left="0.7" right="0.7" top="0.75"/>
  <pageSetup orientation="landscape"/>
  <headerFooter>
    <oddFooter>&amp;LV5-20-05-2022</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99"/>
    <pageSetUpPr/>
  </sheetPr>
  <sheetViews>
    <sheetView workbookViewId="0"/>
  </sheetViews>
  <sheetFormatPr customHeight="1" defaultColWidth="12.63" defaultRowHeight="15.0"/>
  <cols>
    <col customWidth="1" min="1" max="1" width="14.13"/>
    <col customWidth="1" min="2" max="2" width="12.38"/>
    <col customWidth="1" min="3" max="3" width="21.38"/>
    <col customWidth="1" min="4" max="4" width="20.63"/>
    <col customWidth="1" min="5" max="5" width="20.38"/>
    <col customWidth="1" min="6" max="6" width="20.13"/>
    <col customWidth="1" min="7" max="7" width="22.88"/>
    <col customWidth="1" min="8" max="8" width="16.13"/>
    <col customWidth="1" min="9" max="9" width="8.0"/>
    <col customWidth="1" min="10" max="10" width="8.63"/>
    <col customWidth="1" min="11" max="11" width="9.0"/>
    <col customWidth="1" min="12" max="12" width="9.38"/>
    <col customWidth="1" min="13" max="13" width="23.38"/>
    <col customWidth="1" min="14" max="14" width="18.38"/>
    <col customWidth="1" min="15" max="15" width="29.88"/>
    <col customWidth="1" min="16" max="16" width="11.38"/>
    <col customWidth="1" hidden="1" min="17" max="19" width="10.63"/>
    <col customWidth="1" min="20" max="20" width="21.38"/>
    <col customWidth="1" min="21" max="21" width="14.38"/>
    <col customWidth="1" min="22" max="23" width="11.38"/>
    <col customWidth="1" min="24" max="24" width="13.0"/>
    <col customWidth="1" min="25" max="25" width="11.38"/>
    <col customWidth="1" min="26" max="26" width="13.0"/>
    <col customWidth="1" min="27" max="27" width="15.38"/>
    <col customWidth="1" min="28" max="29" width="11.38"/>
  </cols>
  <sheetData>
    <row r="1" ht="23.25" customHeight="1">
      <c r="A1" s="1"/>
      <c r="O1" s="2"/>
      <c r="P1" s="3"/>
      <c r="Q1" s="3"/>
      <c r="R1" s="3"/>
      <c r="S1" s="3"/>
      <c r="T1" s="3"/>
      <c r="U1" s="3"/>
      <c r="V1" s="3"/>
      <c r="W1" s="3"/>
      <c r="X1" s="3"/>
      <c r="Y1" s="3"/>
      <c r="Z1" s="3"/>
      <c r="AA1" s="3"/>
      <c r="AB1" s="3"/>
      <c r="AC1" s="3"/>
    </row>
    <row r="2" ht="23.25" customHeight="1">
      <c r="A2" s="4"/>
      <c r="O2" s="2"/>
      <c r="P2" s="3"/>
      <c r="Q2" s="3"/>
      <c r="R2" s="3"/>
      <c r="S2" s="3"/>
      <c r="T2" s="3"/>
      <c r="U2" s="3"/>
      <c r="V2" s="3"/>
      <c r="W2" s="3"/>
      <c r="X2" s="3"/>
      <c r="Y2" s="3"/>
      <c r="Z2" s="3"/>
      <c r="AA2" s="3"/>
      <c r="AB2" s="3"/>
      <c r="AC2" s="3"/>
    </row>
    <row r="3" ht="23.25" customHeight="1">
      <c r="A3" s="5"/>
      <c r="B3" s="6"/>
      <c r="C3" s="6"/>
      <c r="D3" s="6"/>
      <c r="E3" s="6"/>
      <c r="F3" s="6"/>
      <c r="G3" s="6"/>
      <c r="H3" s="6"/>
      <c r="I3" s="6"/>
      <c r="J3" s="6"/>
      <c r="K3" s="6"/>
      <c r="L3" s="6"/>
      <c r="M3" s="6"/>
      <c r="N3" s="6"/>
      <c r="O3" s="7"/>
      <c r="P3" s="3"/>
      <c r="Q3" s="3"/>
      <c r="R3" s="3"/>
      <c r="S3" s="3"/>
      <c r="T3" s="3"/>
      <c r="U3" s="3"/>
      <c r="V3" s="3"/>
      <c r="W3" s="3"/>
      <c r="X3" s="3"/>
      <c r="Y3" s="3"/>
      <c r="Z3" s="3"/>
      <c r="AA3" s="3"/>
      <c r="AB3" s="3"/>
      <c r="AC3" s="3"/>
    </row>
    <row r="4" ht="9.75" customHeight="1">
      <c r="A4" s="8"/>
      <c r="B4" s="9"/>
      <c r="C4" s="9"/>
      <c r="D4" s="9"/>
      <c r="E4" s="9"/>
      <c r="F4" s="9"/>
      <c r="G4" s="9"/>
      <c r="H4" s="9"/>
      <c r="I4" s="9"/>
      <c r="J4" s="9"/>
      <c r="K4" s="9"/>
      <c r="L4" s="9"/>
      <c r="M4" s="9"/>
      <c r="N4" s="9"/>
      <c r="O4" s="10"/>
      <c r="P4" s="3"/>
      <c r="Q4" s="3"/>
      <c r="R4" s="3"/>
      <c r="S4" s="3"/>
      <c r="T4" s="3"/>
      <c r="U4" s="3"/>
      <c r="V4" s="3"/>
      <c r="W4" s="3"/>
      <c r="X4" s="3"/>
      <c r="Y4" s="3"/>
      <c r="Z4" s="3"/>
      <c r="AA4" s="3"/>
      <c r="AB4" s="3"/>
      <c r="AC4" s="3"/>
    </row>
    <row r="5" ht="29.25" customHeight="1">
      <c r="A5" s="183" t="s">
        <v>0</v>
      </c>
      <c r="B5" s="12"/>
      <c r="C5" s="12"/>
      <c r="D5" s="12"/>
      <c r="E5" s="12"/>
      <c r="F5" s="12"/>
      <c r="G5" s="12"/>
      <c r="H5" s="12"/>
      <c r="I5" s="12"/>
      <c r="J5" s="12"/>
      <c r="K5" s="12"/>
      <c r="L5" s="12"/>
      <c r="M5" s="12"/>
      <c r="N5" s="12"/>
      <c r="O5" s="13"/>
      <c r="P5" s="3"/>
      <c r="Q5" s="3"/>
      <c r="R5" s="3"/>
      <c r="S5" s="3"/>
      <c r="T5" s="3"/>
      <c r="U5" s="3"/>
      <c r="V5" s="3"/>
      <c r="W5" s="3"/>
      <c r="X5" s="3"/>
      <c r="Y5" s="3"/>
      <c r="Z5" s="3"/>
      <c r="AA5" s="3"/>
      <c r="AB5" s="3"/>
      <c r="AC5" s="3"/>
    </row>
    <row r="6" ht="24.0" customHeight="1">
      <c r="A6" s="14" t="s">
        <v>123</v>
      </c>
      <c r="B6" s="15"/>
      <c r="C6" s="15"/>
      <c r="D6" s="15"/>
      <c r="E6" s="15"/>
      <c r="F6" s="15"/>
      <c r="G6" s="15"/>
      <c r="H6" s="15"/>
      <c r="I6" s="15"/>
      <c r="J6" s="15"/>
      <c r="K6" s="15"/>
      <c r="L6" s="15"/>
      <c r="M6" s="15"/>
      <c r="N6" s="15"/>
      <c r="O6" s="16"/>
      <c r="P6" s="3"/>
      <c r="Q6" s="3"/>
      <c r="R6" s="3"/>
      <c r="S6" s="3"/>
      <c r="T6" s="3"/>
      <c r="U6" s="3"/>
      <c r="V6" s="3"/>
      <c r="W6" s="3"/>
      <c r="X6" s="3"/>
      <c r="Y6" s="3"/>
      <c r="Z6" s="3"/>
      <c r="AA6" s="3"/>
      <c r="AB6" s="3"/>
      <c r="AC6" s="3"/>
    </row>
    <row r="7" ht="56.25" customHeight="1">
      <c r="A7" s="17" t="s">
        <v>110</v>
      </c>
      <c r="B7" s="18"/>
      <c r="C7" s="19"/>
      <c r="D7" s="20" t="s">
        <v>3</v>
      </c>
      <c r="E7" s="18"/>
      <c r="F7" s="18"/>
      <c r="G7" s="18"/>
      <c r="H7" s="18"/>
      <c r="I7" s="18"/>
      <c r="J7" s="18"/>
      <c r="K7" s="18"/>
      <c r="L7" s="18"/>
      <c r="M7" s="18"/>
      <c r="N7" s="18"/>
      <c r="O7" s="21"/>
      <c r="P7" s="3"/>
      <c r="Q7" s="3"/>
      <c r="R7" s="3"/>
      <c r="S7" s="3"/>
      <c r="T7" s="3"/>
      <c r="U7" s="3"/>
      <c r="V7" s="3"/>
      <c r="W7" s="3"/>
      <c r="X7" s="3"/>
      <c r="Y7" s="3"/>
      <c r="Z7" s="3"/>
      <c r="AA7" s="3"/>
      <c r="AB7" s="3"/>
      <c r="AC7" s="3"/>
    </row>
    <row r="8" ht="34.5" customHeight="1">
      <c r="A8" s="22" t="s">
        <v>4</v>
      </c>
      <c r="B8" s="12"/>
      <c r="C8" s="23"/>
      <c r="D8" s="26" t="s">
        <v>124</v>
      </c>
      <c r="E8" s="12"/>
      <c r="F8" s="12"/>
      <c r="G8" s="12"/>
      <c r="H8" s="12"/>
      <c r="I8" s="12"/>
      <c r="J8" s="12"/>
      <c r="K8" s="12"/>
      <c r="L8" s="13"/>
      <c r="M8" s="25" t="s">
        <v>6</v>
      </c>
      <c r="N8" s="26" t="s">
        <v>125</v>
      </c>
      <c r="O8" s="13"/>
      <c r="P8" s="3"/>
      <c r="Q8" s="3"/>
      <c r="R8" s="3"/>
      <c r="S8" s="3"/>
      <c r="T8" s="3"/>
      <c r="U8" s="3"/>
      <c r="V8" s="3"/>
      <c r="W8" s="3"/>
      <c r="X8" s="3"/>
      <c r="Y8" s="3"/>
      <c r="Z8" s="3"/>
      <c r="AA8" s="3"/>
      <c r="AB8" s="3"/>
      <c r="AC8" s="3"/>
    </row>
    <row r="9" ht="16.5" customHeight="1">
      <c r="A9" s="184"/>
      <c r="B9" s="28"/>
      <c r="C9" s="28"/>
      <c r="D9" s="28"/>
      <c r="E9" s="28"/>
      <c r="F9" s="28"/>
      <c r="G9" s="28"/>
      <c r="H9" s="28"/>
      <c r="I9" s="28"/>
      <c r="J9" s="28"/>
      <c r="K9" s="28"/>
      <c r="L9" s="28"/>
      <c r="M9" s="28"/>
      <c r="N9" s="28"/>
      <c r="O9" s="29"/>
      <c r="P9" s="3"/>
      <c r="Q9" s="3"/>
      <c r="R9" s="3"/>
      <c r="S9" s="3"/>
      <c r="T9" s="3"/>
      <c r="U9" s="3"/>
      <c r="V9" s="3"/>
      <c r="W9" s="3"/>
      <c r="X9" s="3"/>
      <c r="Y9" s="3"/>
      <c r="Z9" s="3"/>
      <c r="AA9" s="3"/>
      <c r="AB9" s="3"/>
      <c r="AC9" s="3"/>
    </row>
    <row r="10" ht="25.5" customHeight="1">
      <c r="A10" s="30" t="s">
        <v>8</v>
      </c>
      <c r="B10" s="31"/>
      <c r="C10" s="31"/>
      <c r="D10" s="31"/>
      <c r="E10" s="31"/>
      <c r="F10" s="31"/>
      <c r="G10" s="31"/>
      <c r="H10" s="31"/>
      <c r="I10" s="31"/>
      <c r="J10" s="31"/>
      <c r="K10" s="31"/>
      <c r="L10" s="31"/>
      <c r="M10" s="31"/>
      <c r="N10" s="31"/>
      <c r="O10" s="32"/>
      <c r="P10" s="3"/>
      <c r="Q10" s="3"/>
      <c r="R10" s="3"/>
      <c r="S10" s="3"/>
      <c r="T10" s="33" t="s">
        <v>9</v>
      </c>
      <c r="U10" s="9"/>
      <c r="V10" s="9"/>
      <c r="W10" s="9"/>
      <c r="X10" s="9"/>
      <c r="Y10" s="9"/>
      <c r="Z10" s="9"/>
      <c r="AA10" s="34"/>
      <c r="AB10" s="3"/>
      <c r="AC10" s="3"/>
    </row>
    <row r="11" ht="27.0" customHeight="1">
      <c r="A11" s="17" t="s">
        <v>10</v>
      </c>
      <c r="B11" s="18"/>
      <c r="C11" s="19"/>
      <c r="D11" s="185" t="s">
        <v>126</v>
      </c>
      <c r="E11" s="18"/>
      <c r="F11" s="18"/>
      <c r="G11" s="18"/>
      <c r="H11" s="18"/>
      <c r="I11" s="18"/>
      <c r="J11" s="18"/>
      <c r="K11" s="18"/>
      <c r="L11" s="18"/>
      <c r="M11" s="18"/>
      <c r="N11" s="18"/>
      <c r="O11" s="21"/>
      <c r="P11" s="36"/>
      <c r="Q11" s="36"/>
      <c r="R11" s="36"/>
      <c r="S11" s="3"/>
      <c r="T11" s="186" t="s">
        <v>12</v>
      </c>
      <c r="U11" s="187" t="s">
        <v>13</v>
      </c>
      <c r="V11" s="188" t="s">
        <v>14</v>
      </c>
      <c r="W11" s="9"/>
      <c r="X11" s="9"/>
      <c r="Y11" s="9"/>
      <c r="Z11" s="40"/>
      <c r="AA11" s="189" t="s">
        <v>15</v>
      </c>
      <c r="AB11" s="36"/>
      <c r="AC11" s="36"/>
    </row>
    <row r="12" ht="36.75" customHeight="1">
      <c r="A12" s="42" t="s">
        <v>112</v>
      </c>
      <c r="B12" s="9"/>
      <c r="C12" s="34"/>
      <c r="D12" s="190" t="s">
        <v>127</v>
      </c>
      <c r="E12" s="9"/>
      <c r="F12" s="9"/>
      <c r="G12" s="9"/>
      <c r="H12" s="9"/>
      <c r="I12" s="9"/>
      <c r="J12" s="9"/>
      <c r="K12" s="9"/>
      <c r="L12" s="9"/>
      <c r="M12" s="9"/>
      <c r="N12" s="9"/>
      <c r="O12" s="10"/>
      <c r="P12" s="191" t="s">
        <v>128</v>
      </c>
      <c r="Q12" s="36"/>
      <c r="R12" s="36"/>
      <c r="S12" s="3"/>
      <c r="T12" s="44"/>
      <c r="U12" s="192" t="s">
        <v>18</v>
      </c>
      <c r="V12" s="193" t="s">
        <v>19</v>
      </c>
      <c r="W12" s="193" t="s">
        <v>20</v>
      </c>
      <c r="X12" s="193" t="s">
        <v>21</v>
      </c>
      <c r="Y12" s="193" t="s">
        <v>22</v>
      </c>
      <c r="Z12" s="194" t="s">
        <v>23</v>
      </c>
      <c r="AA12" s="195"/>
      <c r="AB12" s="36"/>
      <c r="AC12" s="36"/>
    </row>
    <row r="13" ht="38.25" customHeight="1">
      <c r="A13" s="42" t="s">
        <v>24</v>
      </c>
      <c r="B13" s="9"/>
      <c r="C13" s="34"/>
      <c r="D13" s="49" t="s">
        <v>129</v>
      </c>
      <c r="E13" s="9"/>
      <c r="F13" s="9"/>
      <c r="G13" s="9"/>
      <c r="H13" s="9"/>
      <c r="I13" s="9"/>
      <c r="J13" s="9"/>
      <c r="K13" s="9"/>
      <c r="L13" s="34"/>
      <c r="M13" s="196" t="s">
        <v>25</v>
      </c>
      <c r="N13" s="168" t="s">
        <v>130</v>
      </c>
      <c r="O13" s="10"/>
      <c r="P13" s="36"/>
      <c r="Q13" s="36"/>
      <c r="R13" s="36"/>
      <c r="S13" s="36"/>
      <c r="T13" s="197" t="s">
        <v>27</v>
      </c>
      <c r="U13" s="53"/>
      <c r="V13" s="54" t="s">
        <v>28</v>
      </c>
      <c r="W13" s="55"/>
      <c r="X13" s="56"/>
      <c r="Y13" s="56"/>
      <c r="Z13" s="56"/>
      <c r="AA13" s="197" t="s">
        <v>29</v>
      </c>
      <c r="AB13" s="36"/>
      <c r="AC13" s="36"/>
    </row>
    <row r="14" ht="34.5" customHeight="1">
      <c r="A14" s="42" t="s">
        <v>30</v>
      </c>
      <c r="B14" s="9"/>
      <c r="C14" s="34"/>
      <c r="D14" s="57" t="s">
        <v>31</v>
      </c>
      <c r="E14" s="9"/>
      <c r="F14" s="9"/>
      <c r="G14" s="9"/>
      <c r="H14" s="34"/>
      <c r="I14" s="58" t="s">
        <v>32</v>
      </c>
      <c r="J14" s="9"/>
      <c r="K14" s="9"/>
      <c r="L14" s="34"/>
      <c r="M14" s="198" t="s">
        <v>33</v>
      </c>
      <c r="N14" s="60" t="s">
        <v>34</v>
      </c>
      <c r="O14" s="10"/>
      <c r="P14" s="36"/>
      <c r="Q14" s="36"/>
      <c r="R14" s="36"/>
      <c r="S14" s="36"/>
      <c r="T14" s="199" t="s">
        <v>35</v>
      </c>
      <c r="U14" s="56"/>
      <c r="V14" s="62"/>
      <c r="W14" s="63" t="s">
        <v>28</v>
      </c>
      <c r="X14" s="56"/>
      <c r="Y14" s="56"/>
      <c r="Z14" s="56"/>
      <c r="AA14" s="199" t="s">
        <v>29</v>
      </c>
      <c r="AB14" s="36"/>
      <c r="AC14" s="36"/>
    </row>
    <row r="15" ht="24.75" customHeight="1">
      <c r="A15" s="200" t="s">
        <v>36</v>
      </c>
      <c r="B15" s="65"/>
      <c r="C15" s="66"/>
      <c r="D15" s="201" t="s">
        <v>131</v>
      </c>
      <c r="E15" s="9"/>
      <c r="F15" s="9"/>
      <c r="G15" s="9"/>
      <c r="H15" s="9"/>
      <c r="I15" s="9"/>
      <c r="J15" s="9"/>
      <c r="K15" s="9"/>
      <c r="L15" s="9"/>
      <c r="M15" s="9"/>
      <c r="N15" s="9"/>
      <c r="O15" s="10"/>
      <c r="P15" s="36"/>
      <c r="Q15" s="36"/>
      <c r="R15" s="36"/>
      <c r="S15" s="36"/>
      <c r="T15" s="199" t="s">
        <v>38</v>
      </c>
      <c r="U15" s="56"/>
      <c r="V15" s="56"/>
      <c r="W15" s="63" t="s">
        <v>28</v>
      </c>
      <c r="X15" s="63" t="s">
        <v>28</v>
      </c>
      <c r="Y15" s="56"/>
      <c r="Z15" s="56"/>
      <c r="AA15" s="199" t="s">
        <v>38</v>
      </c>
      <c r="AB15" s="36"/>
      <c r="AC15" s="36"/>
    </row>
    <row r="16" ht="36.75" customHeight="1">
      <c r="A16" s="5"/>
      <c r="B16" s="6"/>
      <c r="C16" s="68"/>
      <c r="D16" s="169" t="s">
        <v>39</v>
      </c>
      <c r="E16" s="9"/>
      <c r="F16" s="9"/>
      <c r="G16" s="9"/>
      <c r="H16" s="34"/>
      <c r="I16" s="70" t="s">
        <v>40</v>
      </c>
      <c r="J16" s="9"/>
      <c r="K16" s="9"/>
      <c r="L16" s="34"/>
      <c r="M16" s="71" t="s">
        <v>41</v>
      </c>
      <c r="N16" s="72" t="s">
        <v>42</v>
      </c>
      <c r="O16" s="10"/>
      <c r="P16" s="36"/>
      <c r="Q16" s="36"/>
      <c r="R16" s="36"/>
      <c r="S16" s="36"/>
      <c r="T16" s="199" t="s">
        <v>43</v>
      </c>
      <c r="U16" s="56"/>
      <c r="V16" s="56"/>
      <c r="W16" s="56"/>
      <c r="X16" s="63" t="s">
        <v>28</v>
      </c>
      <c r="Y16" s="63" t="s">
        <v>28</v>
      </c>
      <c r="Z16" s="63" t="s">
        <v>28</v>
      </c>
      <c r="AA16" s="199" t="s">
        <v>43</v>
      </c>
      <c r="AB16" s="36"/>
      <c r="AC16" s="36"/>
    </row>
    <row r="17" ht="39.75" customHeight="1">
      <c r="A17" s="200" t="s">
        <v>44</v>
      </c>
      <c r="B17" s="65"/>
      <c r="C17" s="66"/>
      <c r="D17" s="202" t="s">
        <v>159</v>
      </c>
      <c r="E17" s="9"/>
      <c r="F17" s="9"/>
      <c r="G17" s="9"/>
      <c r="H17" s="9"/>
      <c r="I17" s="9"/>
      <c r="J17" s="9"/>
      <c r="K17" s="9"/>
      <c r="L17" s="9"/>
      <c r="M17" s="9"/>
      <c r="N17" s="9"/>
      <c r="O17" s="10"/>
      <c r="P17" s="36"/>
      <c r="Q17" s="36"/>
      <c r="R17" s="36"/>
      <c r="S17" s="36"/>
      <c r="T17" s="203" t="s">
        <v>46</v>
      </c>
      <c r="U17" s="75"/>
      <c r="V17" s="75"/>
      <c r="W17" s="75"/>
      <c r="X17" s="75"/>
      <c r="Y17" s="76" t="s">
        <v>28</v>
      </c>
      <c r="Z17" s="77" t="s">
        <v>28</v>
      </c>
      <c r="AA17" s="203" t="s">
        <v>46</v>
      </c>
      <c r="AB17" s="36"/>
      <c r="AC17" s="36"/>
    </row>
    <row r="18" ht="20.25" customHeight="1">
      <c r="A18" s="4"/>
      <c r="C18" s="78"/>
      <c r="D18" s="204" t="s">
        <v>47</v>
      </c>
      <c r="E18" s="205">
        <v>2018.0</v>
      </c>
      <c r="F18" s="205">
        <v>2019.0</v>
      </c>
      <c r="G18" s="205">
        <v>2020.0</v>
      </c>
      <c r="H18" s="205">
        <v>2021.0</v>
      </c>
      <c r="I18" s="206" t="s">
        <v>133</v>
      </c>
      <c r="J18" s="65"/>
      <c r="K18" s="65"/>
      <c r="L18" s="65"/>
      <c r="M18" s="65"/>
      <c r="N18" s="65"/>
      <c r="O18" s="104"/>
      <c r="P18" s="36"/>
      <c r="Q18" s="36"/>
      <c r="R18" s="36"/>
      <c r="S18" s="3"/>
      <c r="T18" s="3"/>
      <c r="U18" s="3"/>
      <c r="V18" s="3"/>
      <c r="W18" s="3"/>
      <c r="X18" s="3"/>
      <c r="Y18" s="3"/>
      <c r="Z18" s="3"/>
      <c r="AA18" s="3"/>
      <c r="AB18" s="36"/>
      <c r="AC18" s="36"/>
    </row>
    <row r="19" ht="20.25" customHeight="1">
      <c r="A19" s="4"/>
      <c r="C19" s="78"/>
      <c r="D19" s="207" t="s">
        <v>48</v>
      </c>
      <c r="E19" s="208" t="s">
        <v>29</v>
      </c>
      <c r="F19" s="208" t="s">
        <v>29</v>
      </c>
      <c r="G19" s="208" t="s">
        <v>29</v>
      </c>
      <c r="H19" s="208" t="s">
        <v>29</v>
      </c>
      <c r="O19" s="2"/>
      <c r="P19" s="3"/>
      <c r="Q19" s="3"/>
      <c r="R19" s="3"/>
      <c r="S19" s="3"/>
      <c r="T19" s="3"/>
      <c r="U19" s="3"/>
      <c r="V19" s="3"/>
      <c r="W19" s="3"/>
      <c r="X19" s="3"/>
      <c r="Y19" s="3"/>
      <c r="Z19" s="3"/>
      <c r="AA19" s="209"/>
      <c r="AB19" s="3"/>
      <c r="AC19" s="3"/>
    </row>
    <row r="20" ht="18.75" customHeight="1">
      <c r="A20" s="4"/>
      <c r="C20" s="78"/>
      <c r="D20" s="210"/>
      <c r="E20" s="211"/>
      <c r="F20" s="211"/>
      <c r="G20" s="211"/>
      <c r="H20" s="211"/>
      <c r="O20" s="2"/>
      <c r="P20" s="3"/>
      <c r="Q20" s="3"/>
      <c r="R20" s="3"/>
      <c r="S20" s="3"/>
      <c r="T20" s="3"/>
      <c r="U20" s="3"/>
      <c r="V20" s="3"/>
      <c r="W20" s="3"/>
      <c r="X20" s="3"/>
      <c r="Y20" s="3"/>
      <c r="Z20" s="3"/>
      <c r="AA20" s="3"/>
      <c r="AB20" s="3"/>
      <c r="AC20" s="3"/>
    </row>
    <row r="21" ht="12.75" customHeight="1">
      <c r="A21" s="4"/>
      <c r="C21" s="78"/>
      <c r="D21" s="212"/>
      <c r="E21" s="135"/>
      <c r="F21" s="135"/>
      <c r="G21" s="135"/>
      <c r="H21" s="135"/>
      <c r="O21" s="2"/>
      <c r="P21" s="3"/>
      <c r="Q21" s="3"/>
      <c r="R21" s="3"/>
      <c r="S21" s="3"/>
      <c r="T21" s="3"/>
      <c r="U21" s="3"/>
      <c r="V21" s="3"/>
      <c r="W21" s="3"/>
      <c r="X21" s="3"/>
      <c r="Y21" s="3"/>
      <c r="Z21" s="3"/>
      <c r="AA21" s="3"/>
      <c r="AB21" s="3"/>
      <c r="AC21" s="3"/>
    </row>
    <row r="22" ht="13.5" customHeight="1">
      <c r="A22" s="93"/>
      <c r="B22" s="94"/>
      <c r="C22" s="95"/>
      <c r="D22" s="213"/>
      <c r="E22" s="214"/>
      <c r="F22" s="214"/>
      <c r="G22" s="214"/>
      <c r="H22" s="214"/>
      <c r="I22" s="94"/>
      <c r="J22" s="94"/>
      <c r="K22" s="94"/>
      <c r="L22" s="94"/>
      <c r="M22" s="94"/>
      <c r="N22" s="94"/>
      <c r="O22" s="215"/>
      <c r="P22" s="3"/>
      <c r="Q22" s="3"/>
      <c r="R22" s="3"/>
      <c r="S22" s="3"/>
      <c r="T22" s="3"/>
      <c r="U22" s="3"/>
      <c r="V22" s="3"/>
      <c r="W22" s="3"/>
      <c r="X22" s="3"/>
      <c r="Y22" s="3"/>
      <c r="Z22" s="3"/>
      <c r="AA22" s="3"/>
      <c r="AB22" s="3"/>
      <c r="AC22" s="3"/>
    </row>
    <row r="23" ht="9.0" customHeight="1">
      <c r="A23" s="216"/>
      <c r="B23" s="31"/>
      <c r="C23" s="31"/>
      <c r="D23" s="31"/>
      <c r="E23" s="31"/>
      <c r="F23" s="31"/>
      <c r="G23" s="31"/>
      <c r="H23" s="31"/>
      <c r="I23" s="31"/>
      <c r="J23" s="31"/>
      <c r="K23" s="31"/>
      <c r="L23" s="31"/>
      <c r="M23" s="31"/>
      <c r="N23" s="31"/>
      <c r="O23" s="32"/>
      <c r="P23" s="3"/>
      <c r="Q23" s="3"/>
      <c r="R23" s="3"/>
      <c r="S23" s="3"/>
      <c r="T23" s="3"/>
      <c r="U23" s="3"/>
      <c r="V23" s="3"/>
      <c r="W23" s="3"/>
      <c r="X23" s="3"/>
      <c r="Y23" s="3"/>
      <c r="Z23" s="3"/>
      <c r="AA23" s="3"/>
      <c r="AB23" s="3"/>
      <c r="AC23" s="3"/>
    </row>
    <row r="24" ht="36.0" customHeight="1">
      <c r="A24" s="30" t="s">
        <v>49</v>
      </c>
      <c r="B24" s="31"/>
      <c r="C24" s="31"/>
      <c r="D24" s="31"/>
      <c r="E24" s="31"/>
      <c r="F24" s="31"/>
      <c r="G24" s="31"/>
      <c r="H24" s="31"/>
      <c r="I24" s="31"/>
      <c r="J24" s="31"/>
      <c r="K24" s="31"/>
      <c r="L24" s="31"/>
      <c r="M24" s="31"/>
      <c r="N24" s="31"/>
      <c r="O24" s="32"/>
      <c r="P24" s="3"/>
      <c r="Q24" s="3"/>
      <c r="R24" s="3"/>
      <c r="S24" s="3"/>
      <c r="T24" s="3"/>
      <c r="U24" s="3"/>
      <c r="V24" s="3"/>
      <c r="W24" s="3"/>
      <c r="X24" s="3"/>
      <c r="Y24" s="3"/>
      <c r="Z24" s="3"/>
      <c r="AA24" s="3"/>
      <c r="AB24" s="3"/>
      <c r="AC24" s="3"/>
    </row>
    <row r="25" ht="42.75" customHeight="1">
      <c r="A25" s="100" t="s">
        <v>134</v>
      </c>
      <c r="B25" s="18"/>
      <c r="C25" s="18"/>
      <c r="D25" s="18"/>
      <c r="E25" s="18"/>
      <c r="F25" s="18"/>
      <c r="G25" s="18"/>
      <c r="H25" s="18"/>
      <c r="I25" s="18"/>
      <c r="J25" s="18"/>
      <c r="K25" s="18"/>
      <c r="L25" s="18"/>
      <c r="M25" s="18"/>
      <c r="N25" s="18"/>
      <c r="O25" s="21"/>
      <c r="P25" s="3"/>
      <c r="Q25" s="3"/>
      <c r="R25" s="3"/>
      <c r="S25" s="3"/>
      <c r="T25" s="3"/>
      <c r="U25" s="3"/>
      <c r="V25" s="3"/>
      <c r="W25" s="3"/>
      <c r="X25" s="3"/>
      <c r="Y25" s="3"/>
      <c r="Z25" s="3"/>
      <c r="AA25" s="3"/>
      <c r="AB25" s="3"/>
      <c r="AC25" s="3"/>
    </row>
    <row r="26" ht="147.75" customHeight="1">
      <c r="A26" s="42" t="s">
        <v>51</v>
      </c>
      <c r="B26" s="9"/>
      <c r="C26" s="34"/>
      <c r="D26" s="101" t="s">
        <v>160</v>
      </c>
      <c r="E26" s="9"/>
      <c r="F26" s="9"/>
      <c r="G26" s="9"/>
      <c r="H26" s="9"/>
      <c r="I26" s="9"/>
      <c r="J26" s="9"/>
      <c r="K26" s="9"/>
      <c r="L26" s="9"/>
      <c r="M26" s="9"/>
      <c r="N26" s="9"/>
      <c r="O26" s="10"/>
      <c r="P26" s="3"/>
      <c r="Q26" s="3"/>
      <c r="R26" s="3"/>
      <c r="S26" s="3"/>
      <c r="T26" s="3"/>
      <c r="U26" s="3"/>
      <c r="V26" s="3"/>
      <c r="W26" s="3"/>
      <c r="X26" s="3"/>
      <c r="Y26" s="3"/>
      <c r="Z26" s="3"/>
      <c r="AA26" s="3"/>
      <c r="AB26" s="3"/>
      <c r="AC26" s="3"/>
    </row>
    <row r="27" ht="48.0" customHeight="1">
      <c r="A27" s="42" t="s">
        <v>53</v>
      </c>
      <c r="B27" s="9"/>
      <c r="C27" s="34"/>
      <c r="D27" s="102" t="s">
        <v>56</v>
      </c>
      <c r="E27" s="65"/>
      <c r="F27" s="65"/>
      <c r="G27" s="65"/>
      <c r="H27" s="65"/>
      <c r="I27" s="65"/>
      <c r="J27" s="65"/>
      <c r="K27" s="65"/>
      <c r="L27" s="66"/>
      <c r="M27" s="103" t="s">
        <v>55</v>
      </c>
      <c r="N27" s="102" t="s">
        <v>56</v>
      </c>
      <c r="O27" s="104"/>
      <c r="P27" s="36"/>
      <c r="Q27" s="36"/>
      <c r="R27" s="36"/>
      <c r="S27" s="36"/>
      <c r="T27" s="36"/>
      <c r="U27" s="36"/>
      <c r="V27" s="36"/>
      <c r="W27" s="36"/>
      <c r="X27" s="36"/>
      <c r="Y27" s="36"/>
      <c r="Z27" s="36"/>
      <c r="AA27" s="36"/>
      <c r="AB27" s="36"/>
      <c r="AC27" s="175"/>
    </row>
    <row r="28" ht="33.75" customHeight="1">
      <c r="A28" s="105" t="s">
        <v>57</v>
      </c>
      <c r="B28" s="90"/>
      <c r="C28" s="106"/>
      <c r="D28" s="107" t="s">
        <v>58</v>
      </c>
      <c r="E28" s="9"/>
      <c r="F28" s="9"/>
      <c r="G28" s="9"/>
      <c r="H28" s="34"/>
      <c r="I28" s="107" t="s">
        <v>59</v>
      </c>
      <c r="J28" s="9"/>
      <c r="K28" s="9"/>
      <c r="L28" s="9"/>
      <c r="M28" s="34"/>
      <c r="N28" s="107" t="s">
        <v>60</v>
      </c>
      <c r="O28" s="10"/>
      <c r="P28" s="36"/>
      <c r="Q28" s="36"/>
      <c r="R28" s="36"/>
      <c r="S28" s="36"/>
      <c r="T28" s="36"/>
      <c r="U28" s="36"/>
      <c r="V28" s="36"/>
      <c r="W28" s="36"/>
      <c r="X28" s="36"/>
      <c r="Y28" s="36"/>
      <c r="Z28" s="36"/>
      <c r="AA28" s="36"/>
      <c r="AB28" s="36"/>
      <c r="AC28" s="36"/>
    </row>
    <row r="29" ht="33.75" customHeight="1">
      <c r="A29" s="93"/>
      <c r="B29" s="94"/>
      <c r="C29" s="95"/>
      <c r="D29" s="217" t="s">
        <v>136</v>
      </c>
      <c r="E29" s="12"/>
      <c r="F29" s="12"/>
      <c r="G29" s="12"/>
      <c r="H29" s="23"/>
      <c r="I29" s="173" t="s">
        <v>137</v>
      </c>
      <c r="J29" s="12"/>
      <c r="K29" s="12"/>
      <c r="L29" s="12"/>
      <c r="M29" s="23"/>
      <c r="N29" s="218" t="s">
        <v>138</v>
      </c>
      <c r="O29" s="34"/>
      <c r="P29" s="3"/>
      <c r="Q29" s="3"/>
      <c r="R29" s="3"/>
      <c r="S29" s="3"/>
      <c r="T29" s="3"/>
      <c r="U29" s="3"/>
      <c r="V29" s="3"/>
      <c r="W29" s="3"/>
      <c r="X29" s="3"/>
      <c r="Y29" s="3"/>
      <c r="Z29" s="3"/>
      <c r="AA29" s="3"/>
      <c r="AB29" s="3"/>
      <c r="AC29" s="3"/>
    </row>
    <row r="30" ht="15.0" customHeight="1">
      <c r="A30" s="1"/>
      <c r="B30" s="36"/>
      <c r="C30" s="36"/>
      <c r="D30" s="36"/>
      <c r="E30" s="36"/>
      <c r="F30" s="36"/>
      <c r="G30" s="36"/>
      <c r="H30" s="36"/>
      <c r="I30" s="36"/>
      <c r="J30" s="36"/>
      <c r="K30" s="36"/>
      <c r="L30" s="36"/>
      <c r="M30" s="36"/>
      <c r="N30" s="36"/>
      <c r="O30" s="111"/>
      <c r="P30" s="3"/>
      <c r="Q30" s="3"/>
      <c r="R30" s="3"/>
      <c r="S30" s="3"/>
      <c r="T30" s="3"/>
      <c r="U30" s="3"/>
      <c r="V30" s="3"/>
      <c r="W30" s="3"/>
      <c r="X30" s="3"/>
      <c r="Y30" s="3"/>
      <c r="Z30" s="3"/>
      <c r="AA30" s="3"/>
      <c r="AB30" s="3"/>
      <c r="AC30" s="3"/>
    </row>
    <row r="31" ht="25.5" customHeight="1">
      <c r="A31" s="42" t="s">
        <v>64</v>
      </c>
      <c r="B31" s="9"/>
      <c r="C31" s="9"/>
      <c r="D31" s="9"/>
      <c r="E31" s="9"/>
      <c r="F31" s="9"/>
      <c r="G31" s="9"/>
      <c r="H31" s="9"/>
      <c r="I31" s="9"/>
      <c r="J31" s="9"/>
      <c r="K31" s="9"/>
      <c r="L31" s="9"/>
      <c r="M31" s="9"/>
      <c r="N31" s="9"/>
      <c r="O31" s="10"/>
      <c r="P31" s="36"/>
      <c r="Q31" s="36"/>
      <c r="R31" s="36"/>
      <c r="S31" s="36"/>
      <c r="T31" s="36"/>
      <c r="U31" s="36"/>
      <c r="V31" s="36"/>
      <c r="W31" s="36"/>
      <c r="X31" s="36"/>
      <c r="Y31" s="36"/>
      <c r="Z31" s="36"/>
      <c r="AA31" s="36"/>
      <c r="AB31" s="36"/>
      <c r="AC31" s="36"/>
    </row>
    <row r="32" ht="22.5" customHeight="1">
      <c r="A32" s="219" t="s">
        <v>65</v>
      </c>
      <c r="B32" s="9"/>
      <c r="C32" s="9"/>
      <c r="D32" s="9"/>
      <c r="E32" s="9"/>
      <c r="F32" s="9"/>
      <c r="G32" s="9"/>
      <c r="H32" s="34"/>
      <c r="I32" s="112" t="s">
        <v>66</v>
      </c>
      <c r="J32" s="65"/>
      <c r="K32" s="65"/>
      <c r="L32" s="65"/>
      <c r="M32" s="65"/>
      <c r="N32" s="65"/>
      <c r="O32" s="104"/>
      <c r="P32" s="3"/>
      <c r="Q32" s="3"/>
      <c r="R32" s="3"/>
      <c r="S32" s="3"/>
      <c r="T32" s="3"/>
      <c r="U32" s="3"/>
      <c r="V32" s="3"/>
      <c r="W32" s="3"/>
      <c r="X32" s="3"/>
      <c r="Y32" s="3"/>
      <c r="Z32" s="3"/>
      <c r="AA32" s="3"/>
      <c r="AB32" s="3"/>
      <c r="AC32" s="3"/>
    </row>
    <row r="33" ht="69.0" customHeight="1">
      <c r="A33" s="113" t="s">
        <v>67</v>
      </c>
      <c r="B33" s="220" t="s">
        <v>68</v>
      </c>
      <c r="C33" s="115" t="s">
        <v>139</v>
      </c>
      <c r="D33" s="115" t="s">
        <v>140</v>
      </c>
      <c r="E33" s="115" t="s">
        <v>141</v>
      </c>
      <c r="F33" s="115" t="s">
        <v>142</v>
      </c>
      <c r="G33" s="115" t="s">
        <v>143</v>
      </c>
      <c r="H33" s="116" t="s">
        <v>71</v>
      </c>
      <c r="I33" s="117"/>
      <c r="J33" s="6"/>
      <c r="K33" s="6"/>
      <c r="L33" s="6"/>
      <c r="M33" s="6"/>
      <c r="N33" s="6"/>
      <c r="O33" s="7"/>
      <c r="P33" s="88"/>
      <c r="Q33" s="88"/>
      <c r="R33" s="88"/>
      <c r="S33" s="88"/>
      <c r="T33" s="88"/>
      <c r="U33" s="88"/>
      <c r="V33" s="88"/>
      <c r="W33" s="88"/>
      <c r="X33" s="88"/>
      <c r="Y33" s="88"/>
      <c r="Z33" s="88"/>
      <c r="AA33" s="88"/>
      <c r="AB33" s="88"/>
      <c r="AC33" s="88"/>
    </row>
    <row r="34" ht="57.75" customHeight="1">
      <c r="A34" s="221" t="s">
        <v>72</v>
      </c>
      <c r="B34" s="222">
        <v>22.0</v>
      </c>
      <c r="C34" s="223">
        <v>8.309261192E9</v>
      </c>
      <c r="D34" s="223">
        <v>1.686456199E9</v>
      </c>
      <c r="E34" s="223">
        <v>1.2624167E10</v>
      </c>
      <c r="F34" s="223">
        <v>6.20808065E8</v>
      </c>
      <c r="G34" s="223">
        <v>3.909206522E9</v>
      </c>
      <c r="H34" s="224">
        <f t="shared" ref="H34:H38" si="1">AVERAGE((C34/E34),(D34/E34),(F34/G34))</f>
        <v>0.3168663009</v>
      </c>
      <c r="I34" s="225"/>
      <c r="O34" s="2"/>
      <c r="P34" s="3"/>
      <c r="Q34" s="3"/>
      <c r="R34" s="3"/>
      <c r="S34" s="3"/>
      <c r="T34" s="3"/>
      <c r="U34" s="3"/>
      <c r="V34" s="3"/>
      <c r="W34" s="3"/>
      <c r="X34" s="3"/>
      <c r="Y34" s="3"/>
      <c r="Z34" s="3"/>
      <c r="AA34" s="3"/>
      <c r="AB34" s="3"/>
      <c r="AC34" s="3"/>
    </row>
    <row r="35" ht="57.75" customHeight="1">
      <c r="A35" s="221" t="s">
        <v>73</v>
      </c>
      <c r="B35" s="222">
        <v>44.0</v>
      </c>
      <c r="C35" s="223">
        <v>1.020333923E10</v>
      </c>
      <c r="D35" s="223">
        <v>4.703482388E9</v>
      </c>
      <c r="E35" s="223">
        <v>1.33091854E10</v>
      </c>
      <c r="F35" s="223">
        <v>3.780146591E9</v>
      </c>
      <c r="G35" s="223">
        <v>3.909181299E9</v>
      </c>
      <c r="H35" s="224">
        <f t="shared" si="1"/>
        <v>0.695677335</v>
      </c>
      <c r="O35" s="2"/>
      <c r="P35" s="3"/>
      <c r="Q35" s="3"/>
      <c r="R35" s="3"/>
      <c r="S35" s="3"/>
      <c r="T35" s="3"/>
      <c r="U35" s="3"/>
      <c r="V35" s="3"/>
      <c r="W35" s="3"/>
      <c r="X35" s="3"/>
      <c r="Y35" s="3"/>
      <c r="Z35" s="3"/>
      <c r="AA35" s="3"/>
      <c r="AB35" s="3"/>
      <c r="AC35" s="3"/>
    </row>
    <row r="36" ht="57.75" customHeight="1">
      <c r="A36" s="226" t="s">
        <v>74</v>
      </c>
      <c r="B36" s="222">
        <v>66.0</v>
      </c>
      <c r="C36" s="223">
        <v>1.105513471E10</v>
      </c>
      <c r="D36" s="223">
        <v>7.800585867E9</v>
      </c>
      <c r="E36" s="223">
        <v>1.46091854E10</v>
      </c>
      <c r="F36" s="223">
        <v>3.82640085E9</v>
      </c>
      <c r="G36" s="223">
        <v>3.907346385E9</v>
      </c>
      <c r="H36" s="224">
        <f t="shared" si="1"/>
        <v>0.7566531522</v>
      </c>
      <c r="O36" s="2"/>
      <c r="P36" s="3"/>
      <c r="Q36" s="3"/>
      <c r="R36" s="3"/>
      <c r="S36" s="3"/>
      <c r="T36" s="3"/>
      <c r="U36" s="3"/>
      <c r="V36" s="3"/>
      <c r="W36" s="3"/>
      <c r="X36" s="3"/>
      <c r="Y36" s="3"/>
      <c r="Z36" s="3"/>
      <c r="AA36" s="3"/>
      <c r="AB36" s="3"/>
      <c r="AC36" s="3"/>
    </row>
    <row r="37" ht="57.75" customHeight="1">
      <c r="A37" s="226" t="s">
        <v>75</v>
      </c>
      <c r="B37" s="222">
        <v>88.0</v>
      </c>
      <c r="C37" s="223">
        <v>1.4247059348E10</v>
      </c>
      <c r="D37" s="223">
        <v>1.078618335E10</v>
      </c>
      <c r="E37" s="223">
        <v>1.46091854E10</v>
      </c>
      <c r="F37" s="223">
        <v>3.900695771E9</v>
      </c>
      <c r="G37" s="223">
        <v>3.905618911E9</v>
      </c>
      <c r="H37" s="262">
        <f t="shared" si="1"/>
        <v>0.9040890311</v>
      </c>
      <c r="O37" s="2"/>
      <c r="P37" s="3"/>
      <c r="Q37" s="3"/>
      <c r="R37" s="3"/>
      <c r="S37" s="3"/>
      <c r="T37" s="3"/>
      <c r="U37" s="3"/>
      <c r="V37" s="3"/>
      <c r="W37" s="3"/>
      <c r="X37" s="3"/>
      <c r="Y37" s="3"/>
      <c r="Z37" s="3"/>
      <c r="AA37" s="3"/>
      <c r="AB37" s="3"/>
      <c r="AC37" s="3"/>
    </row>
    <row r="38" ht="37.5" customHeight="1">
      <c r="A38" s="118" t="s">
        <v>76</v>
      </c>
      <c r="B38" s="222">
        <f>B37</f>
        <v>88</v>
      </c>
      <c r="C38" s="223">
        <f t="shared" ref="C38:D38" si="2">+C37</f>
        <v>14247059348</v>
      </c>
      <c r="D38" s="223">
        <f t="shared" si="2"/>
        <v>10786183350</v>
      </c>
      <c r="E38" s="223">
        <f t="shared" ref="E38:G38" si="3">E37</f>
        <v>14609185400</v>
      </c>
      <c r="F38" s="223">
        <f t="shared" si="3"/>
        <v>3900695771</v>
      </c>
      <c r="G38" s="223">
        <f t="shared" si="3"/>
        <v>3905618911</v>
      </c>
      <c r="H38" s="262">
        <f t="shared" si="1"/>
        <v>0.9040890311</v>
      </c>
      <c r="O38" s="2"/>
      <c r="P38" s="3"/>
      <c r="Q38" s="3"/>
      <c r="R38" s="3"/>
      <c r="S38" s="3"/>
      <c r="T38" s="3"/>
      <c r="U38" s="3"/>
      <c r="V38" s="3"/>
      <c r="W38" s="3"/>
      <c r="X38" s="3"/>
      <c r="Y38" s="3"/>
      <c r="Z38" s="3"/>
      <c r="AA38" s="3"/>
      <c r="AB38" s="3"/>
      <c r="AC38" s="3"/>
    </row>
    <row r="39" ht="36.0" customHeight="1">
      <c r="A39" s="228" t="s">
        <v>77</v>
      </c>
      <c r="B39" s="9"/>
      <c r="C39" s="9"/>
      <c r="D39" s="9"/>
      <c r="E39" s="9"/>
      <c r="F39" s="9"/>
      <c r="G39" s="9"/>
      <c r="H39" s="9"/>
      <c r="I39" s="9"/>
      <c r="J39" s="9"/>
      <c r="K39" s="9"/>
      <c r="L39" s="9"/>
      <c r="M39" s="9"/>
      <c r="N39" s="9"/>
      <c r="O39" s="10"/>
      <c r="P39" s="3"/>
      <c r="Q39" s="3"/>
      <c r="R39" s="3"/>
      <c r="S39" s="3"/>
      <c r="T39" s="3"/>
      <c r="U39" s="3"/>
      <c r="V39" s="3"/>
      <c r="W39" s="3"/>
      <c r="X39" s="3"/>
      <c r="Y39" s="3"/>
      <c r="Z39" s="3"/>
      <c r="AA39" s="3"/>
      <c r="AB39" s="3"/>
      <c r="AC39" s="3"/>
    </row>
    <row r="40" ht="111.0" customHeight="1">
      <c r="A40" s="263" t="s">
        <v>161</v>
      </c>
      <c r="B40" s="65"/>
      <c r="C40" s="65"/>
      <c r="D40" s="65"/>
      <c r="E40" s="65"/>
      <c r="F40" s="65"/>
      <c r="G40" s="65"/>
      <c r="H40" s="65"/>
      <c r="I40" s="65"/>
      <c r="J40" s="65"/>
      <c r="K40" s="65"/>
      <c r="L40" s="65"/>
      <c r="M40" s="65"/>
      <c r="N40" s="65"/>
      <c r="O40" s="104"/>
      <c r="P40" s="3"/>
      <c r="Q40" s="3"/>
      <c r="R40" s="3"/>
      <c r="S40" s="3"/>
      <c r="T40" s="3"/>
      <c r="U40" s="3"/>
      <c r="V40" s="3"/>
      <c r="W40" s="3"/>
      <c r="X40" s="3"/>
      <c r="Y40" s="3"/>
      <c r="Z40" s="3"/>
      <c r="AA40" s="230"/>
      <c r="AB40" s="3"/>
      <c r="AC40" s="3"/>
    </row>
    <row r="41" ht="31.5" customHeight="1">
      <c r="A41" s="264" t="s">
        <v>79</v>
      </c>
      <c r="B41" s="265"/>
      <c r="C41" s="266"/>
      <c r="D41" s="267" t="s">
        <v>80</v>
      </c>
      <c r="E41" s="268"/>
      <c r="F41" s="268"/>
      <c r="G41" s="268"/>
      <c r="H41" s="269"/>
      <c r="I41" s="270" t="s">
        <v>81</v>
      </c>
      <c r="J41" s="271"/>
      <c r="K41" s="271"/>
      <c r="L41" s="272"/>
      <c r="M41" s="273" t="s">
        <v>82</v>
      </c>
      <c r="N41" s="274" t="s">
        <v>162</v>
      </c>
      <c r="O41" s="275"/>
      <c r="P41" s="134"/>
      <c r="Q41" s="135"/>
      <c r="R41" s="135"/>
      <c r="S41" s="135"/>
      <c r="T41" s="135"/>
      <c r="U41" s="135"/>
      <c r="V41" s="135"/>
      <c r="W41" s="135"/>
      <c r="X41" s="135"/>
      <c r="Y41" s="135"/>
      <c r="Z41" s="135"/>
      <c r="AA41" s="135"/>
      <c r="AB41" s="135"/>
      <c r="AC41" s="135"/>
    </row>
    <row r="42" ht="31.5" customHeight="1">
      <c r="A42" s="276"/>
      <c r="B42" s="277"/>
      <c r="C42" s="278"/>
      <c r="D42" s="279"/>
      <c r="E42" s="280"/>
      <c r="F42" s="280"/>
      <c r="G42" s="280"/>
      <c r="H42" s="281"/>
      <c r="I42" s="282"/>
      <c r="J42" s="283"/>
      <c r="K42" s="283"/>
      <c r="L42" s="284"/>
      <c r="M42" s="285"/>
      <c r="N42" s="286"/>
      <c r="O42" s="275"/>
      <c r="P42" s="134"/>
      <c r="Q42" s="135"/>
      <c r="R42" s="135"/>
      <c r="S42" s="135"/>
      <c r="T42" s="135"/>
      <c r="U42" s="135"/>
      <c r="V42" s="135"/>
      <c r="W42" s="135"/>
      <c r="X42" s="135"/>
      <c r="Y42" s="135"/>
      <c r="Z42" s="135"/>
      <c r="AA42" s="135"/>
      <c r="AB42" s="135"/>
      <c r="AC42" s="135"/>
    </row>
    <row r="43" ht="57.0" customHeight="1">
      <c r="A43" s="137" t="s">
        <v>84</v>
      </c>
      <c r="B43" s="9"/>
      <c r="C43" s="40"/>
      <c r="D43" s="287" t="s">
        <v>145</v>
      </c>
      <c r="E43" s="9"/>
      <c r="F43" s="9"/>
      <c r="G43" s="9"/>
      <c r="H43" s="9"/>
      <c r="I43" s="9"/>
      <c r="J43" s="9"/>
      <c r="K43" s="9"/>
      <c r="L43" s="34"/>
      <c r="M43" s="139" t="s">
        <v>86</v>
      </c>
      <c r="N43" s="168" t="s">
        <v>146</v>
      </c>
      <c r="O43" s="10"/>
      <c r="P43" s="134"/>
      <c r="Q43" s="135"/>
      <c r="R43" s="135"/>
      <c r="S43" s="135"/>
      <c r="T43" s="135"/>
      <c r="U43" s="135"/>
      <c r="V43" s="135"/>
      <c r="W43" s="135"/>
      <c r="X43" s="135"/>
      <c r="Y43" s="135"/>
      <c r="Z43" s="135"/>
      <c r="AA43" s="135"/>
      <c r="AB43" s="135"/>
      <c r="AC43" s="135"/>
    </row>
    <row r="44" ht="57.75" customHeight="1">
      <c r="A44" s="140" t="s">
        <v>88</v>
      </c>
      <c r="B44" s="12"/>
      <c r="C44" s="141"/>
      <c r="D44" s="237" t="s">
        <v>147</v>
      </c>
      <c r="E44" s="12"/>
      <c r="F44" s="12"/>
      <c r="G44" s="12"/>
      <c r="H44" s="12"/>
      <c r="I44" s="12"/>
      <c r="J44" s="12"/>
      <c r="K44" s="12"/>
      <c r="L44" s="23"/>
      <c r="M44" s="142" t="s">
        <v>90</v>
      </c>
      <c r="N44" s="238">
        <v>45275.0</v>
      </c>
      <c r="O44" s="13"/>
      <c r="P44" s="36"/>
      <c r="Q44" s="36"/>
      <c r="R44" s="36"/>
      <c r="S44" s="36"/>
      <c r="T44" s="36"/>
      <c r="U44" s="36"/>
      <c r="V44" s="36"/>
      <c r="W44" s="36"/>
      <c r="X44" s="36"/>
      <c r="Y44" s="36"/>
      <c r="Z44" s="36"/>
      <c r="AA44" s="36"/>
      <c r="AB44" s="36"/>
      <c r="AC44" s="36"/>
    </row>
    <row r="45" ht="35.25" customHeight="1">
      <c r="A45" s="183" t="s">
        <v>91</v>
      </c>
      <c r="B45" s="12"/>
      <c r="C45" s="12"/>
      <c r="D45" s="12"/>
      <c r="E45" s="12"/>
      <c r="F45" s="12"/>
      <c r="G45" s="12"/>
      <c r="H45" s="12"/>
      <c r="I45" s="12"/>
      <c r="J45" s="12"/>
      <c r="K45" s="12"/>
      <c r="L45" s="12"/>
      <c r="M45" s="12"/>
      <c r="N45" s="12"/>
      <c r="O45" s="13"/>
      <c r="P45" s="36"/>
      <c r="Q45" s="36"/>
      <c r="R45" s="36"/>
      <c r="S45" s="36"/>
      <c r="T45" s="36"/>
      <c r="U45" s="36"/>
      <c r="V45" s="36"/>
      <c r="W45" s="36"/>
      <c r="X45" s="36"/>
      <c r="Y45" s="36"/>
      <c r="Z45" s="36"/>
      <c r="AA45" s="36"/>
      <c r="AB45" s="36"/>
      <c r="AC45" s="36"/>
    </row>
    <row r="46" ht="30.75" customHeight="1">
      <c r="A46" s="239" t="s">
        <v>148</v>
      </c>
      <c r="B46" s="18"/>
      <c r="C46" s="18"/>
      <c r="D46" s="18"/>
      <c r="E46" s="18"/>
      <c r="F46" s="18"/>
      <c r="G46" s="18"/>
      <c r="H46" s="18"/>
      <c r="I46" s="18"/>
      <c r="J46" s="18"/>
      <c r="K46" s="18"/>
      <c r="L46" s="18"/>
      <c r="M46" s="18"/>
      <c r="N46" s="18"/>
      <c r="O46" s="21"/>
      <c r="P46" s="3"/>
      <c r="Q46" s="3"/>
      <c r="R46" s="3"/>
      <c r="S46" s="3"/>
      <c r="T46" s="3"/>
      <c r="U46" s="3"/>
      <c r="V46" s="3"/>
      <c r="W46" s="3"/>
      <c r="X46" s="3"/>
      <c r="Y46" s="3"/>
      <c r="Z46" s="3"/>
      <c r="AA46" s="3"/>
      <c r="AB46" s="3"/>
      <c r="AC46" s="3"/>
    </row>
    <row r="47" ht="15.75" customHeight="1">
      <c r="A47" s="240" t="s">
        <v>93</v>
      </c>
      <c r="B47" s="9"/>
      <c r="C47" s="34"/>
      <c r="D47" s="241" t="s">
        <v>163</v>
      </c>
      <c r="E47" s="9"/>
      <c r="F47" s="9"/>
      <c r="G47" s="9"/>
      <c r="H47" s="34"/>
      <c r="I47" s="241" t="s">
        <v>150</v>
      </c>
      <c r="J47" s="9"/>
      <c r="K47" s="9"/>
      <c r="L47" s="34"/>
      <c r="M47" s="148" t="s">
        <v>151</v>
      </c>
      <c r="N47" s="241" t="s">
        <v>152</v>
      </c>
      <c r="O47" s="10"/>
      <c r="P47" s="3"/>
      <c r="Q47" s="3"/>
      <c r="R47" s="3"/>
      <c r="S47" s="3"/>
      <c r="T47" s="3"/>
      <c r="U47" s="3"/>
      <c r="V47" s="3"/>
      <c r="W47" s="3"/>
      <c r="X47" s="3"/>
      <c r="Y47" s="3"/>
      <c r="Z47" s="3"/>
      <c r="AA47" s="3"/>
      <c r="AB47" s="3"/>
      <c r="AC47" s="3"/>
    </row>
    <row r="48" ht="48.0" customHeight="1">
      <c r="A48" s="242" t="s">
        <v>153</v>
      </c>
      <c r="B48" s="9"/>
      <c r="C48" s="34"/>
      <c r="D48" s="153"/>
      <c r="E48" s="9"/>
      <c r="F48" s="9"/>
      <c r="G48" s="9"/>
      <c r="H48" s="34"/>
      <c r="I48" s="155" t="s">
        <v>106</v>
      </c>
      <c r="J48" s="9"/>
      <c r="K48" s="9"/>
      <c r="L48" s="34"/>
      <c r="M48" s="181"/>
      <c r="N48" s="243"/>
      <c r="O48" s="10"/>
      <c r="P48" s="3"/>
      <c r="Q48" s="3"/>
      <c r="R48" s="3"/>
      <c r="S48" s="3"/>
      <c r="T48" s="3"/>
      <c r="U48" s="3"/>
      <c r="V48" s="3"/>
      <c r="W48" s="3"/>
      <c r="X48" s="3"/>
      <c r="Y48" s="3"/>
      <c r="Z48" s="3"/>
      <c r="AA48" s="3"/>
      <c r="AB48" s="3"/>
      <c r="AC48" s="3"/>
    </row>
    <row r="49" ht="78.0" customHeight="1">
      <c r="A49" s="242" t="s">
        <v>154</v>
      </c>
      <c r="B49" s="9"/>
      <c r="C49" s="34"/>
      <c r="D49" s="153"/>
      <c r="E49" s="9"/>
      <c r="F49" s="9"/>
      <c r="G49" s="9"/>
      <c r="H49" s="34"/>
      <c r="I49" s="155" t="s">
        <v>106</v>
      </c>
      <c r="J49" s="9"/>
      <c r="K49" s="9"/>
      <c r="L49" s="34"/>
      <c r="M49" s="244"/>
      <c r="N49" s="243"/>
      <c r="O49" s="10"/>
      <c r="P49" s="3"/>
      <c r="Q49" s="3"/>
      <c r="R49" s="3"/>
      <c r="S49" s="3"/>
      <c r="T49" s="3"/>
      <c r="U49" s="3"/>
      <c r="V49" s="3"/>
      <c r="W49" s="3"/>
      <c r="X49" s="3"/>
      <c r="Y49" s="3"/>
      <c r="Z49" s="3"/>
      <c r="AA49" s="3"/>
      <c r="AB49" s="3"/>
      <c r="AC49" s="3"/>
    </row>
    <row r="50" ht="49.5" customHeight="1">
      <c r="A50" s="242" t="s">
        <v>155</v>
      </c>
      <c r="B50" s="9"/>
      <c r="C50" s="34"/>
      <c r="D50" s="155"/>
      <c r="E50" s="9"/>
      <c r="F50" s="9"/>
      <c r="G50" s="9"/>
      <c r="H50" s="34"/>
      <c r="I50" s="155" t="s">
        <v>106</v>
      </c>
      <c r="J50" s="9"/>
      <c r="K50" s="9"/>
      <c r="L50" s="34"/>
      <c r="M50" s="181"/>
      <c r="N50" s="243"/>
      <c r="O50" s="10"/>
      <c r="P50" s="3"/>
      <c r="Q50" s="3"/>
      <c r="R50" s="3"/>
      <c r="S50" s="3"/>
      <c r="T50" s="3"/>
      <c r="U50" s="3"/>
      <c r="V50" s="3"/>
      <c r="W50" s="3"/>
      <c r="X50" s="3"/>
      <c r="Y50" s="3"/>
      <c r="Z50" s="3"/>
      <c r="AA50" s="3"/>
      <c r="AB50" s="3"/>
      <c r="AC50" s="3"/>
    </row>
    <row r="51" ht="36.0" customHeight="1">
      <c r="A51" s="242" t="s">
        <v>156</v>
      </c>
      <c r="B51" s="9"/>
      <c r="C51" s="34"/>
      <c r="D51" s="153"/>
      <c r="E51" s="9"/>
      <c r="F51" s="9"/>
      <c r="G51" s="9"/>
      <c r="H51" s="34"/>
      <c r="I51" s="155" t="s">
        <v>106</v>
      </c>
      <c r="J51" s="9"/>
      <c r="K51" s="9"/>
      <c r="L51" s="34"/>
      <c r="M51" s="181"/>
      <c r="N51" s="243"/>
      <c r="O51" s="10"/>
      <c r="P51" s="3"/>
      <c r="Q51" s="3"/>
      <c r="R51" s="3"/>
      <c r="S51" s="3"/>
      <c r="T51" s="3"/>
      <c r="U51" s="3"/>
      <c r="V51" s="3"/>
      <c r="W51" s="3"/>
      <c r="X51" s="3"/>
      <c r="Y51" s="3"/>
      <c r="Z51" s="3"/>
      <c r="AA51" s="3"/>
      <c r="AB51" s="3"/>
      <c r="AC51" s="3"/>
    </row>
    <row r="52" ht="15.75" customHeight="1">
      <c r="A52" s="245" t="s">
        <v>101</v>
      </c>
      <c r="B52" s="246"/>
      <c r="C52" s="247"/>
      <c r="D52" s="288"/>
      <c r="E52" s="289"/>
      <c r="F52" s="289"/>
      <c r="G52" s="289"/>
      <c r="H52" s="290"/>
      <c r="I52" s="248" t="s">
        <v>164</v>
      </c>
      <c r="J52" s="291"/>
      <c r="K52" s="291"/>
      <c r="L52" s="292"/>
      <c r="M52" s="293"/>
      <c r="N52" s="294"/>
      <c r="O52" s="295"/>
      <c r="P52" s="3"/>
      <c r="Q52" s="3"/>
      <c r="R52" s="3"/>
      <c r="S52" s="3"/>
      <c r="T52" s="3"/>
      <c r="U52" s="3"/>
      <c r="V52" s="3"/>
      <c r="W52" s="3"/>
      <c r="X52" s="3"/>
      <c r="Y52" s="3"/>
      <c r="Z52" s="3"/>
      <c r="AA52" s="3"/>
      <c r="AB52" s="3"/>
      <c r="AC52" s="3"/>
    </row>
    <row r="53" ht="15.75" customHeight="1">
      <c r="A53" s="251"/>
      <c r="B53" s="252"/>
      <c r="C53" s="253"/>
      <c r="D53" s="296"/>
      <c r="E53" s="297"/>
      <c r="F53" s="297"/>
      <c r="G53" s="297"/>
      <c r="H53" s="298"/>
      <c r="I53" s="299"/>
      <c r="J53" s="300"/>
      <c r="K53" s="300"/>
      <c r="L53" s="301"/>
      <c r="M53" s="302"/>
      <c r="N53" s="303"/>
      <c r="O53" s="304"/>
      <c r="P53" s="3"/>
      <c r="Q53" s="3"/>
      <c r="R53" s="3"/>
      <c r="S53" s="3"/>
      <c r="T53" s="3"/>
      <c r="U53" s="3"/>
      <c r="V53" s="3"/>
      <c r="W53" s="3"/>
      <c r="X53" s="3"/>
      <c r="Y53" s="3"/>
      <c r="Z53" s="3"/>
      <c r="AA53" s="3"/>
      <c r="AB53" s="3"/>
      <c r="AC53" s="3"/>
    </row>
    <row r="54" ht="15.75" customHeight="1">
      <c r="A54" s="251"/>
      <c r="B54" s="252"/>
      <c r="C54" s="253"/>
      <c r="D54" s="296"/>
      <c r="E54" s="297"/>
      <c r="F54" s="297"/>
      <c r="G54" s="297"/>
      <c r="H54" s="298"/>
      <c r="I54" s="299"/>
      <c r="J54" s="300"/>
      <c r="K54" s="300"/>
      <c r="L54" s="301"/>
      <c r="M54" s="302"/>
      <c r="N54" s="303"/>
      <c r="O54" s="304"/>
      <c r="P54" s="3"/>
      <c r="Q54" s="3"/>
      <c r="R54" s="3"/>
      <c r="S54" s="3"/>
      <c r="T54" s="3"/>
      <c r="U54" s="3"/>
      <c r="V54" s="3"/>
      <c r="W54" s="3"/>
      <c r="X54" s="3"/>
      <c r="Y54" s="3"/>
      <c r="Z54" s="3"/>
      <c r="AA54" s="3"/>
      <c r="AB54" s="3"/>
      <c r="AC54" s="3"/>
    </row>
    <row r="55" ht="15.75" customHeight="1">
      <c r="A55" s="255"/>
      <c r="B55" s="256"/>
      <c r="C55" s="257"/>
      <c r="D55" s="305"/>
      <c r="E55" s="306"/>
      <c r="F55" s="306"/>
      <c r="G55" s="306"/>
      <c r="H55" s="307"/>
      <c r="I55" s="308"/>
      <c r="J55" s="309"/>
      <c r="K55" s="309"/>
      <c r="L55" s="310"/>
      <c r="M55" s="311"/>
      <c r="N55" s="312"/>
      <c r="O55" s="313"/>
      <c r="P55" s="3"/>
      <c r="Q55" s="3"/>
      <c r="R55" s="3"/>
      <c r="S55" s="3"/>
      <c r="T55" s="3"/>
      <c r="U55" s="3"/>
      <c r="V55" s="3"/>
      <c r="W55" s="3"/>
      <c r="X55" s="3"/>
      <c r="Y55" s="3"/>
      <c r="Z55" s="3"/>
      <c r="AA55" s="3"/>
      <c r="AB55" s="3"/>
      <c r="AC55" s="3"/>
    </row>
    <row r="56" ht="48.75" customHeight="1">
      <c r="A56" s="240" t="s">
        <v>157</v>
      </c>
      <c r="B56" s="9"/>
      <c r="C56" s="34"/>
      <c r="D56" s="258" t="s">
        <v>158</v>
      </c>
      <c r="E56" s="12"/>
      <c r="F56" s="12"/>
      <c r="G56" s="12"/>
      <c r="H56" s="23"/>
      <c r="I56" s="259" t="s">
        <v>165</v>
      </c>
      <c r="J56" s="12"/>
      <c r="K56" s="12"/>
      <c r="L56" s="23"/>
      <c r="M56" s="260" t="s">
        <v>158</v>
      </c>
      <c r="N56" s="261" t="s">
        <v>158</v>
      </c>
      <c r="O56" s="10"/>
      <c r="P56" s="3"/>
      <c r="Q56" s="3"/>
      <c r="R56" s="3"/>
      <c r="S56" s="3"/>
      <c r="T56" s="3"/>
      <c r="U56" s="3"/>
      <c r="V56" s="3"/>
      <c r="W56" s="3"/>
      <c r="X56" s="3"/>
      <c r="Y56" s="3"/>
      <c r="Z56" s="3"/>
      <c r="AA56" s="3"/>
      <c r="AB56" s="3"/>
      <c r="AC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ht="15.75" customHeight="1">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c r="AA257" s="167"/>
      <c r="AB257" s="167"/>
      <c r="AC257" s="167"/>
    </row>
    <row r="258" ht="15.75" customHeight="1">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c r="AA258" s="167"/>
      <c r="AB258" s="167"/>
      <c r="AC258" s="167"/>
    </row>
    <row r="259" ht="15.75" customHeight="1">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c r="AA259" s="167"/>
      <c r="AB259" s="167"/>
      <c r="AC259" s="167"/>
    </row>
    <row r="260" ht="15.75" customHeight="1">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c r="AA260" s="167"/>
      <c r="AB260" s="167"/>
      <c r="AC260" s="167"/>
    </row>
    <row r="261" ht="15.75" customHeight="1">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c r="AA261" s="167"/>
      <c r="AB261" s="167"/>
      <c r="AC261" s="167"/>
    </row>
    <row r="262" ht="15.75" customHeight="1">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c r="AA262" s="167"/>
      <c r="AB262" s="167"/>
      <c r="AC262" s="167"/>
    </row>
    <row r="263" ht="15.75" customHeight="1">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c r="AA263" s="167"/>
      <c r="AB263" s="167"/>
      <c r="AC263" s="167"/>
    </row>
    <row r="264" ht="15.75" customHeight="1">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c r="AA264" s="167"/>
      <c r="AB264" s="167"/>
      <c r="AC264" s="167"/>
    </row>
    <row r="265" ht="15.75" customHeight="1">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c r="AA265" s="167"/>
      <c r="AB265" s="167"/>
      <c r="AC265" s="167"/>
    </row>
    <row r="266" ht="15.75" customHeight="1">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c r="AA266" s="167"/>
      <c r="AB266" s="167"/>
      <c r="AC266" s="167"/>
    </row>
    <row r="267" ht="15.75" customHeight="1">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c r="AA267" s="167"/>
      <c r="AB267" s="167"/>
      <c r="AC267" s="167"/>
    </row>
    <row r="268" ht="15.75" customHeight="1">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c r="AA268" s="167"/>
      <c r="AB268" s="167"/>
      <c r="AC268" s="167"/>
    </row>
    <row r="269" ht="15.75" customHeight="1">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c r="AA269" s="167"/>
      <c r="AB269" s="167"/>
      <c r="AC269" s="167"/>
    </row>
    <row r="270" ht="15.75" customHeight="1">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c r="AA270" s="167"/>
      <c r="AB270" s="167"/>
      <c r="AC270" s="167"/>
    </row>
    <row r="271" ht="15.75" customHeight="1">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c r="AA271" s="167"/>
      <c r="AB271" s="167"/>
      <c r="AC271" s="167"/>
    </row>
    <row r="272" ht="15.75" customHeight="1">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c r="AA272" s="167"/>
      <c r="AB272" s="167"/>
      <c r="AC272" s="167"/>
    </row>
    <row r="273" ht="15.75" customHeight="1">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c r="AA273" s="167"/>
      <c r="AB273" s="167"/>
      <c r="AC273" s="167"/>
    </row>
    <row r="274" ht="15.75" customHeight="1">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c r="AA274" s="167"/>
      <c r="AB274" s="167"/>
      <c r="AC274" s="167"/>
    </row>
    <row r="275" ht="15.75" customHeight="1">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c r="AA275" s="167"/>
      <c r="AB275" s="167"/>
      <c r="AC275" s="167"/>
    </row>
    <row r="276" ht="15.75" customHeight="1">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c r="AA276" s="167"/>
      <c r="AB276" s="167"/>
      <c r="AC276" s="167"/>
    </row>
    <row r="277" ht="15.75" customHeight="1">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c r="AA277" s="167"/>
      <c r="AB277" s="167"/>
      <c r="AC277" s="167"/>
    </row>
    <row r="278" ht="15.75" customHeight="1">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c r="AA278" s="167"/>
      <c r="AB278" s="167"/>
      <c r="AC278" s="167"/>
    </row>
    <row r="279" ht="15.75" customHeight="1">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c r="AA279" s="167"/>
      <c r="AB279" s="167"/>
      <c r="AC279" s="167"/>
    </row>
    <row r="280" ht="15.75" customHeight="1">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c r="AA280" s="167"/>
      <c r="AB280" s="167"/>
      <c r="AC280" s="167"/>
    </row>
    <row r="281" ht="15.75" customHeight="1">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c r="AA281" s="167"/>
      <c r="AB281" s="167"/>
      <c r="AC281" s="167"/>
    </row>
    <row r="282" ht="15.75" customHeight="1">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c r="AA282" s="167"/>
      <c r="AB282" s="167"/>
      <c r="AC282" s="167"/>
    </row>
    <row r="283" ht="15.75" customHeight="1">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c r="AA283" s="167"/>
      <c r="AB283" s="167"/>
      <c r="AC283" s="167"/>
    </row>
    <row r="284" ht="15.75" customHeight="1">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c r="AA284" s="167"/>
      <c r="AB284" s="167"/>
      <c r="AC284" s="167"/>
    </row>
    <row r="285" ht="15.75" customHeight="1">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c r="AA285" s="167"/>
      <c r="AB285" s="167"/>
      <c r="AC285" s="167"/>
    </row>
    <row r="286" ht="15.75" customHeight="1">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c r="AA286" s="167"/>
      <c r="AB286" s="167"/>
      <c r="AC286" s="167"/>
    </row>
    <row r="287" ht="15.75" customHeight="1">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c r="AA287" s="167"/>
      <c r="AB287" s="167"/>
      <c r="AC287" s="167"/>
    </row>
    <row r="288" ht="15.75" customHeight="1">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c r="AA288" s="167"/>
      <c r="AB288" s="167"/>
      <c r="AC288" s="167"/>
    </row>
    <row r="289" ht="15.75" customHeight="1">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c r="AA289" s="167"/>
      <c r="AB289" s="167"/>
      <c r="AC289" s="167"/>
    </row>
    <row r="290" ht="15.75" customHeight="1">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c r="AA290" s="167"/>
      <c r="AB290" s="167"/>
      <c r="AC290" s="167"/>
    </row>
    <row r="291" ht="15.75" customHeight="1">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c r="AA291" s="167"/>
      <c r="AB291" s="167"/>
      <c r="AC291" s="167"/>
    </row>
    <row r="292" ht="15.75" customHeight="1">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c r="AA292" s="167"/>
      <c r="AB292" s="167"/>
      <c r="AC292" s="167"/>
    </row>
    <row r="293" ht="15.75" customHeight="1">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c r="AA293" s="167"/>
      <c r="AB293" s="167"/>
      <c r="AC293" s="167"/>
    </row>
    <row r="294" ht="15.75" customHeight="1">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c r="AA294" s="167"/>
      <c r="AB294" s="167"/>
      <c r="AC294" s="167"/>
    </row>
    <row r="295" ht="15.75" customHeight="1">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c r="AA295" s="167"/>
      <c r="AB295" s="167"/>
      <c r="AC295" s="167"/>
    </row>
    <row r="296" ht="15.75" customHeight="1">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c r="AA296" s="167"/>
      <c r="AB296" s="167"/>
      <c r="AC296" s="167"/>
    </row>
    <row r="297" ht="15.75" customHeight="1">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c r="AA297" s="167"/>
      <c r="AB297" s="167"/>
      <c r="AC297" s="167"/>
    </row>
    <row r="298" ht="15.75" customHeight="1">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c r="AA298" s="167"/>
      <c r="AB298" s="167"/>
      <c r="AC298" s="167"/>
    </row>
    <row r="299" ht="15.75" customHeight="1">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c r="AA299" s="167"/>
      <c r="AB299" s="167"/>
      <c r="AC299" s="167"/>
    </row>
    <row r="300" ht="15.75" customHeight="1">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c r="AA300" s="167"/>
      <c r="AB300" s="167"/>
      <c r="AC300" s="167"/>
    </row>
    <row r="301" ht="15.75" customHeight="1">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c r="AA301" s="167"/>
      <c r="AB301" s="167"/>
      <c r="AC301" s="167"/>
    </row>
    <row r="302" ht="15.75" customHeight="1">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c r="AA302" s="167"/>
      <c r="AB302" s="167"/>
      <c r="AC302" s="167"/>
    </row>
    <row r="303" ht="15.75" customHeight="1">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c r="AA303" s="167"/>
      <c r="AB303" s="167"/>
      <c r="AC303" s="167"/>
    </row>
    <row r="304" ht="15.75" customHeight="1">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c r="AA304" s="167"/>
      <c r="AB304" s="167"/>
      <c r="AC304" s="167"/>
    </row>
    <row r="305" ht="15.75" customHeight="1">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c r="AA305" s="167"/>
      <c r="AB305" s="167"/>
      <c r="AC305" s="167"/>
    </row>
    <row r="306" ht="15.75" customHeight="1">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c r="AA306" s="167"/>
      <c r="AB306" s="167"/>
      <c r="AC306" s="167"/>
    </row>
    <row r="307" ht="15.75" customHeight="1">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row>
    <row r="308" ht="15.75" customHeight="1">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row>
    <row r="309" ht="15.75" customHeight="1">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c r="AA309" s="167"/>
      <c r="AB309" s="167"/>
      <c r="AC309" s="167"/>
    </row>
    <row r="310" ht="15.75" customHeight="1">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row>
    <row r="311" ht="15.75" customHeight="1">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c r="AA311" s="167"/>
      <c r="AB311" s="167"/>
      <c r="AC311" s="167"/>
    </row>
    <row r="312" ht="15.75" customHeight="1">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c r="AA312" s="167"/>
      <c r="AB312" s="167"/>
      <c r="AC312" s="167"/>
    </row>
    <row r="313" ht="15.75" customHeight="1">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c r="AA313" s="167"/>
      <c r="AB313" s="167"/>
      <c r="AC313" s="167"/>
    </row>
    <row r="314" ht="15.75" customHeight="1">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c r="AA314" s="167"/>
      <c r="AB314" s="167"/>
      <c r="AC314" s="167"/>
    </row>
    <row r="315" ht="15.75" customHeight="1">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c r="AA315" s="167"/>
      <c r="AB315" s="167"/>
      <c r="AC315" s="167"/>
    </row>
    <row r="316" ht="15.75" customHeight="1">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c r="AA316" s="167"/>
      <c r="AB316" s="167"/>
      <c r="AC316" s="167"/>
    </row>
    <row r="317" ht="15.75" customHeight="1">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c r="AA317" s="167"/>
      <c r="AB317" s="167"/>
      <c r="AC317" s="167"/>
    </row>
    <row r="318" ht="15.75" customHeight="1">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c r="AA318" s="167"/>
      <c r="AB318" s="167"/>
      <c r="AC318" s="167"/>
    </row>
    <row r="319" ht="15.75" customHeight="1">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c r="AA319" s="167"/>
      <c r="AB319" s="167"/>
      <c r="AC319" s="167"/>
    </row>
    <row r="320" ht="15.75" customHeight="1">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c r="AA320" s="167"/>
      <c r="AB320" s="167"/>
      <c r="AC320" s="167"/>
    </row>
    <row r="321" ht="15.75" customHeight="1">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c r="AA321" s="167"/>
      <c r="AB321" s="167"/>
      <c r="AC321" s="167"/>
    </row>
    <row r="322" ht="15.75" customHeight="1">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c r="AA322" s="167"/>
      <c r="AB322" s="167"/>
      <c r="AC322" s="167"/>
    </row>
    <row r="323" ht="15.75" customHeight="1">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c r="AA323" s="167"/>
      <c r="AB323" s="167"/>
      <c r="AC323" s="167"/>
    </row>
    <row r="324" ht="15.75" customHeight="1">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c r="AA324" s="167"/>
      <c r="AB324" s="167"/>
      <c r="AC324" s="167"/>
    </row>
    <row r="325" ht="15.75" customHeight="1">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c r="AA325" s="167"/>
      <c r="AB325" s="167"/>
      <c r="AC325" s="167"/>
    </row>
    <row r="326" ht="15.75" customHeight="1">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c r="AA326" s="167"/>
      <c r="AB326" s="167"/>
      <c r="AC326" s="167"/>
    </row>
    <row r="327" ht="15.75" customHeight="1">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c r="AA327" s="167"/>
      <c r="AB327" s="167"/>
      <c r="AC327" s="167"/>
    </row>
    <row r="328" ht="15.75" customHeight="1">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c r="AA328" s="167"/>
      <c r="AB328" s="167"/>
      <c r="AC328" s="167"/>
    </row>
    <row r="329" ht="15.75" customHeight="1">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c r="AA329" s="167"/>
      <c r="AB329" s="167"/>
      <c r="AC329" s="167"/>
    </row>
    <row r="330" ht="15.75" customHeight="1">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c r="AA330" s="167"/>
      <c r="AB330" s="167"/>
      <c r="AC330" s="167"/>
    </row>
    <row r="331" ht="15.75" customHeight="1">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c r="AA331" s="167"/>
      <c r="AB331" s="167"/>
      <c r="AC331" s="167"/>
    </row>
    <row r="332" ht="15.75" customHeight="1">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c r="AA332" s="167"/>
      <c r="AB332" s="167"/>
      <c r="AC332" s="167"/>
    </row>
    <row r="333" ht="15.75" customHeight="1">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c r="AA333" s="167"/>
      <c r="AB333" s="167"/>
      <c r="AC333" s="167"/>
    </row>
    <row r="334" ht="15.75" customHeight="1">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c r="AA334" s="167"/>
      <c r="AB334" s="167"/>
      <c r="AC334" s="167"/>
    </row>
    <row r="335" ht="15.75" customHeight="1">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c r="AA335" s="167"/>
      <c r="AB335" s="167"/>
      <c r="AC335" s="167"/>
    </row>
    <row r="336" ht="15.75" customHeight="1">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c r="AA336" s="167"/>
      <c r="AB336" s="167"/>
      <c r="AC336" s="167"/>
    </row>
    <row r="337" ht="15.75" customHeight="1">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c r="AA337" s="167"/>
      <c r="AB337" s="167"/>
      <c r="AC337" s="167"/>
    </row>
    <row r="338" ht="15.75" customHeight="1">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c r="AA338" s="167"/>
      <c r="AB338" s="167"/>
      <c r="AC338" s="167"/>
    </row>
    <row r="339" ht="15.75" customHeight="1">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c r="AA339" s="167"/>
      <c r="AB339" s="167"/>
      <c r="AC339" s="167"/>
    </row>
    <row r="340" ht="15.75" customHeight="1">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c r="AA340" s="167"/>
      <c r="AB340" s="167"/>
      <c r="AC340" s="167"/>
    </row>
    <row r="341" ht="15.75" customHeight="1">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c r="AA341" s="167"/>
      <c r="AB341" s="167"/>
      <c r="AC341" s="167"/>
    </row>
    <row r="342" ht="15.75" customHeight="1">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c r="AA342" s="167"/>
      <c r="AB342" s="167"/>
      <c r="AC342" s="167"/>
    </row>
    <row r="343" ht="15.75" customHeight="1">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c r="AA343" s="167"/>
      <c r="AB343" s="167"/>
      <c r="AC343" s="167"/>
    </row>
    <row r="344" ht="15.75" customHeight="1">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c r="AA344" s="167"/>
      <c r="AB344" s="167"/>
      <c r="AC344" s="167"/>
    </row>
    <row r="345" ht="15.75" customHeight="1">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c r="AA345" s="167"/>
      <c r="AB345" s="167"/>
      <c r="AC345" s="167"/>
    </row>
    <row r="346" ht="15.75" customHeight="1">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c r="AA346" s="167"/>
      <c r="AB346" s="167"/>
      <c r="AC346" s="167"/>
    </row>
    <row r="347" ht="15.75" customHeight="1">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c r="AA347" s="167"/>
      <c r="AB347" s="167"/>
      <c r="AC347" s="167"/>
    </row>
    <row r="348" ht="15.75" customHeight="1">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c r="AA348" s="167"/>
      <c r="AB348" s="167"/>
      <c r="AC348" s="167"/>
    </row>
    <row r="349" ht="15.75" customHeight="1">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c r="AA349" s="167"/>
      <c r="AB349" s="167"/>
      <c r="AC349" s="167"/>
    </row>
    <row r="350" ht="15.75" customHeight="1">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c r="AA350" s="167"/>
      <c r="AB350" s="167"/>
      <c r="AC350" s="167"/>
    </row>
    <row r="351" ht="15.75" customHeight="1">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c r="AA351" s="167"/>
      <c r="AB351" s="167"/>
      <c r="AC351" s="167"/>
    </row>
    <row r="352" ht="15.75" customHeight="1">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c r="AA352" s="167"/>
      <c r="AB352" s="167"/>
      <c r="AC352" s="167"/>
    </row>
    <row r="353" ht="15.75" customHeight="1">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c r="AA353" s="167"/>
      <c r="AB353" s="167"/>
      <c r="AC353" s="167"/>
    </row>
    <row r="354" ht="15.75" customHeight="1">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c r="AA354" s="167"/>
      <c r="AB354" s="167"/>
      <c r="AC354" s="167"/>
    </row>
    <row r="355" ht="15.75" customHeight="1">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c r="AA355" s="167"/>
      <c r="AB355" s="167"/>
      <c r="AC355" s="167"/>
    </row>
    <row r="356" ht="15.75" customHeight="1">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c r="AA356" s="167"/>
      <c r="AB356" s="167"/>
      <c r="AC356" s="167"/>
    </row>
    <row r="357" ht="15.75" customHeight="1">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c r="AA357" s="167"/>
      <c r="AB357" s="167"/>
      <c r="AC357" s="167"/>
    </row>
    <row r="358" ht="15.75" customHeight="1">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c r="AA358" s="167"/>
      <c r="AB358" s="167"/>
      <c r="AC358" s="167"/>
    </row>
    <row r="359" ht="15.75" customHeight="1">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c r="AA359" s="167"/>
      <c r="AB359" s="167"/>
      <c r="AC359" s="167"/>
    </row>
    <row r="360" ht="15.75" customHeight="1">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c r="AA360" s="167"/>
      <c r="AB360" s="167"/>
      <c r="AC360" s="167"/>
    </row>
    <row r="361" ht="15.75" customHeight="1">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c r="AA361" s="167"/>
      <c r="AB361" s="167"/>
      <c r="AC361" s="167"/>
    </row>
    <row r="362" ht="15.75" customHeight="1">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c r="AA362" s="167"/>
      <c r="AB362" s="167"/>
      <c r="AC362" s="167"/>
    </row>
    <row r="363" ht="15.75" customHeight="1">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c r="AA363" s="167"/>
      <c r="AB363" s="167"/>
      <c r="AC363" s="167"/>
    </row>
    <row r="364" ht="15.75" customHeight="1">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c r="AA364" s="167"/>
      <c r="AB364" s="167"/>
      <c r="AC364" s="167"/>
    </row>
    <row r="365" ht="15.75" customHeight="1">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c r="AA365" s="167"/>
      <c r="AB365" s="167"/>
      <c r="AC365" s="167"/>
    </row>
    <row r="366" ht="15.75" customHeight="1">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c r="AA366" s="167"/>
      <c r="AB366" s="167"/>
      <c r="AC366" s="167"/>
    </row>
    <row r="367" ht="15.75" customHeight="1">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row>
    <row r="368" ht="15.75" customHeight="1">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row>
    <row r="369" ht="15.75" customHeight="1">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row>
    <row r="370" ht="15.75" customHeight="1">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row>
    <row r="371" ht="15.75" customHeight="1">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c r="AA371" s="167"/>
      <c r="AB371" s="167"/>
      <c r="AC371" s="167"/>
    </row>
    <row r="372" ht="15.75" customHeight="1">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c r="AA372" s="167"/>
      <c r="AB372" s="167"/>
      <c r="AC372" s="167"/>
    </row>
    <row r="373" ht="15.75" customHeight="1">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c r="AA373" s="167"/>
      <c r="AB373" s="167"/>
      <c r="AC373" s="167"/>
    </row>
    <row r="374" ht="15.75" customHeight="1">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c r="AA374" s="167"/>
      <c r="AB374" s="167"/>
      <c r="AC374" s="167"/>
    </row>
    <row r="375" ht="15.75" customHeight="1">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c r="AA375" s="167"/>
      <c r="AB375" s="167"/>
      <c r="AC375" s="167"/>
    </row>
    <row r="376" ht="15.75" customHeight="1">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c r="AA376" s="167"/>
      <c r="AB376" s="167"/>
      <c r="AC376" s="167"/>
    </row>
    <row r="377" ht="15.75" customHeight="1">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c r="AA377" s="167"/>
      <c r="AB377" s="167"/>
      <c r="AC377" s="167"/>
    </row>
    <row r="378" ht="15.75" customHeight="1">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c r="AA378" s="167"/>
      <c r="AB378" s="167"/>
      <c r="AC378" s="167"/>
    </row>
    <row r="379" ht="15.75" customHeight="1">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c r="AA379" s="167"/>
      <c r="AB379" s="167"/>
      <c r="AC379" s="167"/>
    </row>
    <row r="380" ht="15.75" customHeight="1">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c r="AA380" s="167"/>
      <c r="AB380" s="167"/>
      <c r="AC380" s="167"/>
    </row>
    <row r="381" ht="15.75" customHeight="1">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c r="AA381" s="167"/>
      <c r="AB381" s="167"/>
      <c r="AC381" s="167"/>
    </row>
    <row r="382" ht="15.75" customHeight="1">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c r="AA382" s="167"/>
      <c r="AB382" s="167"/>
      <c r="AC382" s="167"/>
    </row>
    <row r="383" ht="15.75" customHeight="1">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c r="AA383" s="167"/>
      <c r="AB383" s="167"/>
      <c r="AC383" s="167"/>
    </row>
    <row r="384" ht="15.75" customHeight="1">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c r="AA384" s="167"/>
      <c r="AB384" s="167"/>
      <c r="AC384" s="167"/>
    </row>
    <row r="385" ht="15.75" customHeight="1">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c r="AA385" s="167"/>
      <c r="AB385" s="167"/>
      <c r="AC385" s="167"/>
    </row>
    <row r="386" ht="15.75" customHeight="1">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c r="AA386" s="167"/>
      <c r="AB386" s="167"/>
      <c r="AC386" s="167"/>
    </row>
    <row r="387" ht="15.75" customHeight="1">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c r="AA387" s="167"/>
      <c r="AB387" s="167"/>
      <c r="AC387" s="167"/>
    </row>
    <row r="388" ht="15.75" customHeight="1">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c r="AA388" s="167"/>
      <c r="AB388" s="167"/>
      <c r="AC388" s="167"/>
    </row>
    <row r="389" ht="15.75" customHeight="1">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c r="AA389" s="167"/>
      <c r="AB389" s="167"/>
      <c r="AC389" s="167"/>
    </row>
    <row r="390" ht="15.75" customHeight="1">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c r="AA390" s="167"/>
      <c r="AB390" s="167"/>
      <c r="AC390" s="167"/>
    </row>
    <row r="391" ht="15.75" customHeight="1">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c r="AA391" s="167"/>
      <c r="AB391" s="167"/>
      <c r="AC391" s="167"/>
    </row>
    <row r="392" ht="15.75" customHeight="1">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c r="AA392" s="167"/>
      <c r="AB392" s="167"/>
      <c r="AC392" s="167"/>
    </row>
    <row r="393" ht="15.75" customHeight="1">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c r="AA393" s="167"/>
      <c r="AB393" s="167"/>
      <c r="AC393" s="167"/>
    </row>
    <row r="394" ht="15.75" customHeight="1">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c r="AA394" s="167"/>
      <c r="AB394" s="167"/>
      <c r="AC394" s="167"/>
    </row>
    <row r="395" ht="15.75" customHeight="1">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c r="AA395" s="167"/>
      <c r="AB395" s="167"/>
      <c r="AC395" s="167"/>
    </row>
    <row r="396" ht="15.75" customHeight="1">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c r="AA396" s="167"/>
      <c r="AB396" s="167"/>
      <c r="AC396" s="167"/>
    </row>
    <row r="397" ht="15.75" customHeight="1">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c r="AA397" s="167"/>
      <c r="AB397" s="167"/>
      <c r="AC397" s="167"/>
    </row>
    <row r="398" ht="15.75" customHeight="1">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c r="AA398" s="167"/>
      <c r="AB398" s="167"/>
      <c r="AC398" s="167"/>
    </row>
    <row r="399" ht="15.75" customHeight="1">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c r="AA399" s="167"/>
      <c r="AB399" s="167"/>
      <c r="AC399" s="167"/>
    </row>
    <row r="400" ht="15.75" customHeight="1">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c r="AA400" s="167"/>
      <c r="AB400" s="167"/>
      <c r="AC400" s="167"/>
    </row>
    <row r="401" ht="15.75" customHeight="1">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c r="AA401" s="167"/>
      <c r="AB401" s="167"/>
      <c r="AC401" s="167"/>
    </row>
    <row r="402" ht="15.75" customHeight="1">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c r="AA402" s="167"/>
      <c r="AB402" s="167"/>
      <c r="AC402" s="167"/>
    </row>
    <row r="403" ht="15.75" customHeight="1">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c r="AA403" s="167"/>
      <c r="AB403" s="167"/>
      <c r="AC403" s="167"/>
    </row>
    <row r="404" ht="15.75" customHeight="1">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c r="AA404" s="167"/>
      <c r="AB404" s="167"/>
      <c r="AC404" s="167"/>
    </row>
    <row r="405" ht="15.75" customHeight="1">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c r="AA405" s="167"/>
      <c r="AB405" s="167"/>
      <c r="AC405" s="167"/>
    </row>
    <row r="406" ht="15.75" customHeight="1">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c r="AA406" s="167"/>
      <c r="AB406" s="167"/>
      <c r="AC406" s="167"/>
    </row>
    <row r="407" ht="15.75" customHeight="1">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c r="AA407" s="167"/>
      <c r="AB407" s="167"/>
      <c r="AC407" s="167"/>
    </row>
    <row r="408" ht="15.75" customHeight="1">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c r="AA408" s="167"/>
      <c r="AB408" s="167"/>
      <c r="AC408" s="167"/>
    </row>
    <row r="409" ht="15.75" customHeight="1">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c r="AA409" s="167"/>
      <c r="AB409" s="167"/>
      <c r="AC409" s="167"/>
    </row>
    <row r="410" ht="15.75" customHeight="1">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c r="AA410" s="167"/>
      <c r="AB410" s="167"/>
      <c r="AC410" s="167"/>
    </row>
    <row r="411" ht="15.75" customHeight="1">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c r="AA411" s="167"/>
      <c r="AB411" s="167"/>
      <c r="AC411" s="167"/>
    </row>
    <row r="412" ht="15.75" customHeight="1">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c r="AA412" s="167"/>
      <c r="AB412" s="167"/>
      <c r="AC412" s="167"/>
    </row>
    <row r="413" ht="15.75" customHeight="1">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c r="AA413" s="167"/>
      <c r="AB413" s="167"/>
      <c r="AC413" s="167"/>
    </row>
    <row r="414" ht="15.75" customHeight="1">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c r="AA414" s="167"/>
      <c r="AB414" s="167"/>
      <c r="AC414" s="167"/>
    </row>
    <row r="415" ht="15.75" customHeight="1">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c r="AA415" s="167"/>
      <c r="AB415" s="167"/>
      <c r="AC415" s="167"/>
    </row>
    <row r="416" ht="15.75" customHeight="1">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c r="AA416" s="167"/>
      <c r="AB416" s="167"/>
      <c r="AC416" s="167"/>
    </row>
    <row r="417" ht="15.75" customHeight="1">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c r="AA417" s="167"/>
      <c r="AB417" s="167"/>
      <c r="AC417" s="167"/>
    </row>
    <row r="418" ht="15.75" customHeight="1">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c r="AA418" s="167"/>
      <c r="AB418" s="167"/>
      <c r="AC418" s="167"/>
    </row>
    <row r="419" ht="15.75" customHeight="1">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c r="AA419" s="167"/>
      <c r="AB419" s="167"/>
      <c r="AC419" s="167"/>
    </row>
    <row r="420" ht="15.75" customHeight="1">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c r="AA420" s="167"/>
      <c r="AB420" s="167"/>
      <c r="AC420" s="167"/>
    </row>
    <row r="421" ht="15.75" customHeight="1">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c r="AA421" s="167"/>
      <c r="AB421" s="167"/>
      <c r="AC421" s="167"/>
    </row>
    <row r="422" ht="15.75" customHeight="1">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c r="AA422" s="167"/>
      <c r="AB422" s="167"/>
      <c r="AC422" s="167"/>
    </row>
    <row r="423" ht="15.75" customHeight="1">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c r="AA423" s="167"/>
      <c r="AB423" s="167"/>
      <c r="AC423" s="167"/>
    </row>
    <row r="424" ht="15.75" customHeight="1">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c r="AA424" s="167"/>
      <c r="AB424" s="167"/>
      <c r="AC424" s="167"/>
    </row>
    <row r="425" ht="15.75" customHeight="1">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c r="AA425" s="167"/>
      <c r="AB425" s="167"/>
      <c r="AC425" s="167"/>
    </row>
    <row r="426" ht="15.75" customHeight="1">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c r="AA426" s="167"/>
      <c r="AB426" s="167"/>
      <c r="AC426" s="167"/>
    </row>
    <row r="427" ht="15.75" customHeight="1">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row>
    <row r="428" ht="15.75" customHeight="1">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row>
    <row r="429" ht="15.75" customHeight="1">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row>
    <row r="430" ht="15.75" customHeight="1">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c r="AA430" s="167"/>
      <c r="AB430" s="167"/>
      <c r="AC430" s="167"/>
    </row>
    <row r="431" ht="15.75" customHeight="1">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c r="AA431" s="167"/>
      <c r="AB431" s="167"/>
      <c r="AC431" s="167"/>
    </row>
    <row r="432" ht="15.75" customHeight="1">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c r="AA432" s="167"/>
      <c r="AB432" s="167"/>
      <c r="AC432" s="167"/>
    </row>
    <row r="433" ht="15.75" customHeight="1">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c r="AA433" s="167"/>
      <c r="AB433" s="167"/>
      <c r="AC433" s="167"/>
    </row>
    <row r="434" ht="15.75" customHeight="1">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c r="AA434" s="167"/>
      <c r="AB434" s="167"/>
      <c r="AC434" s="167"/>
    </row>
    <row r="435" ht="15.75" customHeight="1">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c r="AA435" s="167"/>
      <c r="AB435" s="167"/>
      <c r="AC435" s="167"/>
    </row>
    <row r="436" ht="15.75" customHeight="1">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c r="AA436" s="167"/>
      <c r="AB436" s="167"/>
      <c r="AC436" s="167"/>
    </row>
    <row r="437" ht="15.75" customHeight="1">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c r="AA437" s="167"/>
      <c r="AB437" s="167"/>
      <c r="AC437" s="167"/>
    </row>
    <row r="438" ht="15.75" customHeight="1">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c r="AA438" s="167"/>
      <c r="AB438" s="167"/>
      <c r="AC438" s="167"/>
    </row>
    <row r="439" ht="15.75" customHeight="1">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c r="AA439" s="167"/>
      <c r="AB439" s="167"/>
      <c r="AC439" s="167"/>
    </row>
    <row r="440" ht="15.75" customHeight="1">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c r="AA440" s="167"/>
      <c r="AB440" s="167"/>
      <c r="AC440" s="167"/>
    </row>
    <row r="441" ht="15.75" customHeight="1">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c r="AA441" s="167"/>
      <c r="AB441" s="167"/>
      <c r="AC441" s="167"/>
    </row>
    <row r="442" ht="15.75" customHeight="1">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c r="AA442" s="167"/>
      <c r="AB442" s="167"/>
      <c r="AC442" s="167"/>
    </row>
    <row r="443" ht="15.75" customHeight="1">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c r="AA443" s="167"/>
      <c r="AB443" s="167"/>
      <c r="AC443" s="167"/>
    </row>
    <row r="444" ht="15.75" customHeight="1">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c r="AA444" s="167"/>
      <c r="AB444" s="167"/>
      <c r="AC444" s="167"/>
    </row>
    <row r="445" ht="15.75" customHeight="1">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c r="AA445" s="167"/>
      <c r="AB445" s="167"/>
      <c r="AC445" s="167"/>
    </row>
    <row r="446" ht="15.75" customHeight="1">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c r="AA446" s="167"/>
      <c r="AB446" s="167"/>
      <c r="AC446" s="167"/>
    </row>
    <row r="447" ht="15.75" customHeight="1">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c r="AA447" s="167"/>
      <c r="AB447" s="167"/>
      <c r="AC447" s="167"/>
    </row>
    <row r="448" ht="15.75" customHeight="1">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c r="AA448" s="167"/>
      <c r="AB448" s="167"/>
      <c r="AC448" s="167"/>
    </row>
    <row r="449" ht="15.75" customHeight="1">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c r="AA449" s="167"/>
      <c r="AB449" s="167"/>
      <c r="AC449" s="167"/>
    </row>
    <row r="450" ht="15.75" customHeight="1">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c r="AA450" s="167"/>
      <c r="AB450" s="167"/>
      <c r="AC450" s="167"/>
    </row>
    <row r="451" ht="15.75" customHeight="1">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c r="AA451" s="167"/>
      <c r="AB451" s="167"/>
      <c r="AC451" s="167"/>
    </row>
    <row r="452" ht="15.75" customHeight="1">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c r="AA452" s="167"/>
      <c r="AB452" s="167"/>
      <c r="AC452" s="167"/>
    </row>
    <row r="453" ht="15.75" customHeight="1">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c r="AA453" s="167"/>
      <c r="AB453" s="167"/>
      <c r="AC453" s="167"/>
    </row>
    <row r="454" ht="15.75" customHeight="1">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c r="AA454" s="167"/>
      <c r="AB454" s="167"/>
      <c r="AC454" s="167"/>
    </row>
    <row r="455" ht="15.75" customHeight="1">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c r="AA455" s="167"/>
      <c r="AB455" s="167"/>
      <c r="AC455" s="167"/>
    </row>
    <row r="456" ht="15.75" customHeight="1">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c r="AA456" s="167"/>
      <c r="AB456" s="167"/>
      <c r="AC456" s="167"/>
    </row>
    <row r="457" ht="15.75" customHeight="1">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c r="AA457" s="167"/>
      <c r="AB457" s="167"/>
      <c r="AC457" s="167"/>
    </row>
    <row r="458" ht="15.75" customHeight="1">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c r="AA458" s="167"/>
      <c r="AB458" s="167"/>
      <c r="AC458" s="167"/>
    </row>
    <row r="459" ht="15.75" customHeight="1">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c r="AA459" s="167"/>
      <c r="AB459" s="167"/>
      <c r="AC459" s="167"/>
    </row>
    <row r="460" ht="15.75" customHeight="1">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c r="AA460" s="167"/>
      <c r="AB460" s="167"/>
      <c r="AC460" s="167"/>
    </row>
    <row r="461" ht="15.75" customHeight="1">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c r="AA461" s="167"/>
      <c r="AB461" s="167"/>
      <c r="AC461" s="167"/>
    </row>
    <row r="462" ht="15.75" customHeight="1">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c r="AA462" s="167"/>
      <c r="AB462" s="167"/>
      <c r="AC462" s="167"/>
    </row>
    <row r="463" ht="15.75" customHeight="1">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c r="AA463" s="167"/>
      <c r="AB463" s="167"/>
      <c r="AC463" s="167"/>
    </row>
    <row r="464" ht="15.75" customHeight="1">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c r="AA464" s="167"/>
      <c r="AB464" s="167"/>
      <c r="AC464" s="167"/>
    </row>
    <row r="465" ht="15.75" customHeight="1">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c r="AA465" s="167"/>
      <c r="AB465" s="167"/>
      <c r="AC465" s="167"/>
    </row>
    <row r="466" ht="15.75" customHeight="1">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c r="AA466" s="167"/>
      <c r="AB466" s="167"/>
      <c r="AC466" s="167"/>
    </row>
    <row r="467" ht="15.75" customHeight="1">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c r="AA467" s="167"/>
      <c r="AB467" s="167"/>
      <c r="AC467" s="167"/>
    </row>
    <row r="468" ht="15.75" customHeight="1">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c r="AA468" s="167"/>
      <c r="AB468" s="167"/>
      <c r="AC468" s="167"/>
    </row>
    <row r="469" ht="15.75" customHeight="1">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c r="AA469" s="167"/>
      <c r="AB469" s="167"/>
      <c r="AC469" s="167"/>
    </row>
    <row r="470" ht="15.75" customHeight="1">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c r="AA470" s="167"/>
      <c r="AB470" s="167"/>
      <c r="AC470" s="167"/>
    </row>
    <row r="471" ht="15.75" customHeight="1">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c r="AA471" s="167"/>
      <c r="AB471" s="167"/>
      <c r="AC471" s="167"/>
    </row>
    <row r="472" ht="15.75" customHeight="1">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c r="AA472" s="167"/>
      <c r="AB472" s="167"/>
      <c r="AC472" s="167"/>
    </row>
    <row r="473" ht="15.75" customHeight="1">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c r="AA473" s="167"/>
      <c r="AB473" s="167"/>
      <c r="AC473" s="167"/>
    </row>
    <row r="474" ht="15.75" customHeight="1">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c r="AA474" s="167"/>
      <c r="AB474" s="167"/>
      <c r="AC474" s="167"/>
    </row>
    <row r="475" ht="15.75" customHeight="1">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c r="AA475" s="167"/>
      <c r="AB475" s="167"/>
      <c r="AC475" s="167"/>
    </row>
    <row r="476" ht="15.75" customHeight="1">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c r="AA476" s="167"/>
      <c r="AB476" s="167"/>
      <c r="AC476" s="167"/>
    </row>
    <row r="477" ht="15.75" customHeight="1">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c r="AA477" s="167"/>
      <c r="AB477" s="167"/>
      <c r="AC477" s="167"/>
    </row>
    <row r="478" ht="15.75" customHeight="1">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c r="AA478" s="167"/>
      <c r="AB478" s="167"/>
      <c r="AC478" s="167"/>
    </row>
    <row r="479" ht="15.75" customHeight="1">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c r="AA479" s="167"/>
      <c r="AB479" s="167"/>
      <c r="AC479" s="167"/>
    </row>
    <row r="480" ht="15.75" customHeight="1">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c r="AA480" s="167"/>
      <c r="AB480" s="167"/>
      <c r="AC480" s="167"/>
    </row>
    <row r="481" ht="15.75" customHeight="1">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row>
    <row r="482" ht="15.75" customHeight="1">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row>
    <row r="483" ht="15.75" customHeight="1">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row>
    <row r="484" ht="15.75" customHeight="1">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c r="AA484" s="167"/>
      <c r="AB484" s="167"/>
      <c r="AC484" s="167"/>
    </row>
    <row r="485" ht="15.75" customHeight="1">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c r="AA485" s="167"/>
      <c r="AB485" s="167"/>
      <c r="AC485" s="167"/>
    </row>
    <row r="486" ht="15.75" customHeight="1">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c r="AA486" s="167"/>
      <c r="AB486" s="167"/>
      <c r="AC486" s="167"/>
    </row>
    <row r="487" ht="15.75" customHeight="1">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c r="AA487" s="167"/>
      <c r="AB487" s="167"/>
      <c r="AC487" s="167"/>
    </row>
    <row r="488" ht="15.75" customHeight="1">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c r="AA488" s="167"/>
      <c r="AB488" s="167"/>
      <c r="AC488" s="167"/>
    </row>
    <row r="489" ht="15.75" customHeight="1">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c r="AA489" s="167"/>
      <c r="AB489" s="167"/>
      <c r="AC489" s="167"/>
    </row>
    <row r="490" ht="15.75" customHeight="1">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c r="AA490" s="167"/>
      <c r="AB490" s="167"/>
      <c r="AC490" s="167"/>
    </row>
    <row r="491" ht="15.75" customHeight="1">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c r="AA491" s="167"/>
      <c r="AB491" s="167"/>
      <c r="AC491" s="167"/>
    </row>
    <row r="492" ht="15.75" customHeight="1">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c r="AA492" s="167"/>
      <c r="AB492" s="167"/>
      <c r="AC492" s="167"/>
    </row>
    <row r="493" ht="15.75" customHeight="1">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c r="AA493" s="167"/>
      <c r="AB493" s="167"/>
      <c r="AC493" s="167"/>
    </row>
    <row r="494" ht="15.75" customHeight="1">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c r="AA494" s="167"/>
      <c r="AB494" s="167"/>
      <c r="AC494" s="167"/>
    </row>
    <row r="495" ht="15.75" customHeight="1">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c r="AA495" s="167"/>
      <c r="AB495" s="167"/>
      <c r="AC495" s="167"/>
    </row>
    <row r="496" ht="15.75" customHeight="1">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c r="AA496" s="167"/>
      <c r="AB496" s="167"/>
      <c r="AC496" s="167"/>
    </row>
    <row r="497" ht="15.75" customHeight="1">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c r="AA497" s="167"/>
      <c r="AB497" s="167"/>
      <c r="AC497" s="167"/>
    </row>
    <row r="498" ht="15.75" customHeight="1">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c r="AA498" s="167"/>
      <c r="AB498" s="167"/>
      <c r="AC498" s="167"/>
    </row>
    <row r="499" ht="15.75" customHeight="1">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c r="AA499" s="167"/>
      <c r="AB499" s="167"/>
      <c r="AC499" s="167"/>
    </row>
    <row r="500" ht="15.75" customHeight="1">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c r="AA500" s="167"/>
      <c r="AB500" s="167"/>
      <c r="AC500" s="167"/>
    </row>
    <row r="501" ht="15.75" customHeight="1">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c r="AA501" s="167"/>
      <c r="AB501" s="167"/>
      <c r="AC501" s="167"/>
    </row>
    <row r="502" ht="15.75" customHeight="1">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c r="AA502" s="167"/>
      <c r="AB502" s="167"/>
      <c r="AC502" s="167"/>
    </row>
    <row r="503" ht="15.75" customHeight="1">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c r="AA503" s="167"/>
      <c r="AB503" s="167"/>
      <c r="AC503" s="167"/>
    </row>
    <row r="504" ht="15.75" customHeight="1">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c r="AA504" s="167"/>
      <c r="AB504" s="167"/>
      <c r="AC504" s="167"/>
    </row>
    <row r="505" ht="15.75" customHeight="1">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c r="AA505" s="167"/>
      <c r="AB505" s="167"/>
      <c r="AC505" s="167"/>
    </row>
    <row r="506" ht="15.75" customHeight="1">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c r="AA506" s="167"/>
      <c r="AB506" s="167"/>
      <c r="AC506" s="167"/>
    </row>
    <row r="507" ht="15.75" customHeight="1">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c r="AA507" s="167"/>
      <c r="AB507" s="167"/>
      <c r="AC507" s="167"/>
    </row>
    <row r="508" ht="15.75" customHeight="1">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c r="AA508" s="167"/>
      <c r="AB508" s="167"/>
      <c r="AC508" s="167"/>
    </row>
    <row r="509" ht="15.75" customHeight="1">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c r="AA509" s="167"/>
      <c r="AB509" s="167"/>
      <c r="AC509" s="167"/>
    </row>
    <row r="510" ht="15.75" customHeight="1">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c r="AA510" s="167"/>
      <c r="AB510" s="167"/>
      <c r="AC510" s="167"/>
    </row>
    <row r="511" ht="15.75" customHeight="1">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c r="AA511" s="167"/>
      <c r="AB511" s="167"/>
      <c r="AC511" s="167"/>
    </row>
    <row r="512" ht="15.75" customHeight="1">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c r="AA512" s="167"/>
      <c r="AB512" s="167"/>
      <c r="AC512" s="167"/>
    </row>
    <row r="513" ht="15.75" customHeight="1">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c r="AA513" s="167"/>
      <c r="AB513" s="167"/>
      <c r="AC513" s="167"/>
    </row>
    <row r="514" ht="15.75" customHeight="1">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c r="AA514" s="167"/>
      <c r="AB514" s="167"/>
      <c r="AC514" s="167"/>
    </row>
    <row r="515" ht="15.75" customHeight="1">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c r="AA515" s="167"/>
      <c r="AB515" s="167"/>
      <c r="AC515" s="167"/>
    </row>
    <row r="516" ht="15.75" customHeight="1">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c r="AA516" s="167"/>
      <c r="AB516" s="167"/>
      <c r="AC516" s="167"/>
    </row>
    <row r="517" ht="15.75" customHeight="1">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c r="AA517" s="167"/>
      <c r="AB517" s="167"/>
      <c r="AC517" s="167"/>
    </row>
    <row r="518" ht="15.75" customHeight="1">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c r="AA518" s="167"/>
      <c r="AB518" s="167"/>
      <c r="AC518" s="167"/>
    </row>
    <row r="519" ht="15.75" customHeight="1">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c r="AA519" s="167"/>
      <c r="AB519" s="167"/>
      <c r="AC519" s="167"/>
    </row>
    <row r="520" ht="15.75" customHeight="1">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c r="AA520" s="167"/>
      <c r="AB520" s="167"/>
      <c r="AC520" s="167"/>
    </row>
    <row r="521" ht="15.75" customHeight="1">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c r="AA521" s="167"/>
      <c r="AB521" s="167"/>
      <c r="AC521" s="167"/>
    </row>
    <row r="522" ht="15.75" customHeight="1">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c r="AA522" s="167"/>
      <c r="AB522" s="167"/>
      <c r="AC522" s="167"/>
    </row>
    <row r="523" ht="15.75" customHeight="1">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c r="AA523" s="167"/>
      <c r="AB523" s="167"/>
      <c r="AC523" s="167"/>
    </row>
    <row r="524" ht="15.75" customHeight="1">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c r="AA524" s="167"/>
      <c r="AB524" s="167"/>
      <c r="AC524" s="167"/>
    </row>
    <row r="525" ht="15.75" customHeight="1">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c r="AA525" s="167"/>
      <c r="AB525" s="167"/>
      <c r="AC525" s="167"/>
    </row>
    <row r="526" ht="15.75" customHeight="1">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c r="AA526" s="167"/>
      <c r="AB526" s="167"/>
      <c r="AC526" s="167"/>
    </row>
    <row r="527" ht="15.75" customHeight="1">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c r="AA527" s="167"/>
      <c r="AB527" s="167"/>
      <c r="AC527" s="167"/>
    </row>
    <row r="528" ht="15.75" customHeight="1">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c r="AA528" s="167"/>
      <c r="AB528" s="167"/>
      <c r="AC528" s="167"/>
    </row>
    <row r="529" ht="15.75" customHeight="1">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c r="AA529" s="167"/>
      <c r="AB529" s="167"/>
      <c r="AC529" s="167"/>
    </row>
    <row r="530" ht="15.75" customHeight="1">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c r="AA530" s="167"/>
      <c r="AB530" s="167"/>
      <c r="AC530" s="167"/>
    </row>
    <row r="531" ht="15.75" customHeight="1">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c r="AA531" s="167"/>
      <c r="AB531" s="167"/>
      <c r="AC531" s="167"/>
    </row>
    <row r="532" ht="15.75" customHeight="1">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c r="AA532" s="167"/>
      <c r="AB532" s="167"/>
      <c r="AC532" s="167"/>
    </row>
    <row r="533" ht="15.75" customHeight="1">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c r="AA533" s="167"/>
      <c r="AB533" s="167"/>
      <c r="AC533" s="167"/>
    </row>
    <row r="534" ht="15.75" customHeight="1">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c r="AA534" s="167"/>
      <c r="AB534" s="167"/>
      <c r="AC534" s="167"/>
    </row>
    <row r="535" ht="15.75" customHeight="1">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row>
    <row r="536" ht="15.75" customHeight="1">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row>
    <row r="537" ht="15.75" customHeight="1">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row>
    <row r="538" ht="15.75" customHeight="1">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c r="AA538" s="167"/>
      <c r="AB538" s="167"/>
      <c r="AC538" s="167"/>
    </row>
    <row r="539" ht="15.75" customHeight="1">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c r="AA539" s="167"/>
      <c r="AB539" s="167"/>
      <c r="AC539" s="167"/>
    </row>
    <row r="540" ht="15.75" customHeight="1">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c r="AA540" s="167"/>
      <c r="AB540" s="167"/>
      <c r="AC540" s="167"/>
    </row>
    <row r="541" ht="15.75" customHeight="1">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c r="AA541" s="167"/>
      <c r="AB541" s="167"/>
      <c r="AC541" s="167"/>
    </row>
    <row r="542" ht="15.75" customHeight="1">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c r="AA542" s="167"/>
      <c r="AB542" s="167"/>
      <c r="AC542" s="167"/>
    </row>
    <row r="543" ht="15.75" customHeight="1">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c r="AA543" s="167"/>
      <c r="AB543" s="167"/>
      <c r="AC543" s="167"/>
    </row>
    <row r="544" ht="15.75" customHeight="1">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c r="AA544" s="167"/>
      <c r="AB544" s="167"/>
      <c r="AC544" s="167"/>
    </row>
    <row r="545" ht="15.75" customHeight="1">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c r="AA545" s="167"/>
      <c r="AB545" s="167"/>
      <c r="AC545" s="167"/>
    </row>
    <row r="546" ht="15.75" customHeight="1">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c r="AA546" s="167"/>
      <c r="AB546" s="167"/>
      <c r="AC546" s="167"/>
    </row>
    <row r="547" ht="15.75" customHeight="1">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c r="AA547" s="167"/>
      <c r="AB547" s="167"/>
      <c r="AC547" s="167"/>
    </row>
    <row r="548" ht="15.75" customHeight="1">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c r="AA548" s="167"/>
      <c r="AB548" s="167"/>
      <c r="AC548" s="167"/>
    </row>
    <row r="549" ht="15.75" customHeight="1">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c r="AA549" s="167"/>
      <c r="AB549" s="167"/>
      <c r="AC549" s="167"/>
    </row>
    <row r="550" ht="15.75" customHeight="1">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c r="AA550" s="167"/>
      <c r="AB550" s="167"/>
      <c r="AC550" s="167"/>
    </row>
    <row r="551" ht="15.75" customHeight="1">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c r="AA551" s="167"/>
      <c r="AB551" s="167"/>
      <c r="AC551" s="167"/>
    </row>
    <row r="552" ht="15.75" customHeight="1">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c r="AA552" s="167"/>
      <c r="AB552" s="167"/>
      <c r="AC552" s="167"/>
    </row>
    <row r="553" ht="15.75" customHeight="1">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c r="AA553" s="167"/>
      <c r="AB553" s="167"/>
      <c r="AC553" s="167"/>
    </row>
    <row r="554" ht="15.75" customHeight="1">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c r="AA554" s="167"/>
      <c r="AB554" s="167"/>
      <c r="AC554" s="167"/>
    </row>
    <row r="555" ht="15.75" customHeight="1">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c r="AA555" s="167"/>
      <c r="AB555" s="167"/>
      <c r="AC555" s="167"/>
    </row>
    <row r="556" ht="15.75" customHeight="1">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c r="AA556" s="167"/>
      <c r="AB556" s="167"/>
      <c r="AC556" s="167"/>
    </row>
    <row r="557" ht="15.75" customHeight="1">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c r="AA557" s="167"/>
      <c r="AB557" s="167"/>
      <c r="AC557" s="167"/>
    </row>
    <row r="558" ht="15.75" customHeight="1">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c r="AA558" s="167"/>
      <c r="AB558" s="167"/>
      <c r="AC558" s="167"/>
    </row>
    <row r="559" ht="15.75" customHeight="1">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c r="AA559" s="167"/>
      <c r="AB559" s="167"/>
      <c r="AC559" s="167"/>
    </row>
    <row r="560" ht="15.75" customHeight="1">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c r="AA560" s="167"/>
      <c r="AB560" s="167"/>
      <c r="AC560" s="167"/>
    </row>
    <row r="561" ht="15.75" customHeight="1">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c r="AA561" s="167"/>
      <c r="AB561" s="167"/>
      <c r="AC561" s="167"/>
    </row>
    <row r="562" ht="15.75" customHeight="1">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c r="AA562" s="167"/>
      <c r="AB562" s="167"/>
      <c r="AC562" s="167"/>
    </row>
    <row r="563" ht="15.75" customHeight="1">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c r="AA563" s="167"/>
      <c r="AB563" s="167"/>
      <c r="AC563" s="167"/>
    </row>
    <row r="564" ht="15.75" customHeight="1">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c r="AA564" s="167"/>
      <c r="AB564" s="167"/>
      <c r="AC564" s="167"/>
    </row>
    <row r="565" ht="15.75" customHeight="1">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c r="AA565" s="167"/>
      <c r="AB565" s="167"/>
      <c r="AC565" s="167"/>
    </row>
    <row r="566" ht="15.75" customHeight="1">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c r="AA566" s="167"/>
      <c r="AB566" s="167"/>
      <c r="AC566" s="167"/>
    </row>
    <row r="567" ht="15.75" customHeight="1">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c r="AA567" s="167"/>
      <c r="AB567" s="167"/>
      <c r="AC567" s="167"/>
    </row>
    <row r="568" ht="15.75" customHeight="1">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c r="AA568" s="167"/>
      <c r="AB568" s="167"/>
      <c r="AC568" s="167"/>
    </row>
    <row r="569" ht="15.75" customHeight="1">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c r="AA569" s="167"/>
      <c r="AB569" s="167"/>
      <c r="AC569" s="167"/>
    </row>
    <row r="570" ht="15.75" customHeight="1">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c r="AA570" s="167"/>
      <c r="AB570" s="167"/>
      <c r="AC570" s="167"/>
    </row>
    <row r="571" ht="15.75" customHeight="1">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c r="AA571" s="167"/>
      <c r="AB571" s="167"/>
      <c r="AC571" s="167"/>
    </row>
    <row r="572" ht="15.75" customHeight="1">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c r="AA572" s="167"/>
      <c r="AB572" s="167"/>
      <c r="AC572" s="167"/>
    </row>
    <row r="573" ht="15.75" customHeight="1">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c r="AA573" s="167"/>
      <c r="AB573" s="167"/>
      <c r="AC573" s="167"/>
    </row>
    <row r="574" ht="15.75" customHeight="1">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c r="AA574" s="167"/>
      <c r="AB574" s="167"/>
      <c r="AC574" s="167"/>
    </row>
    <row r="575" ht="15.75" customHeight="1">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c r="AA575" s="167"/>
      <c r="AB575" s="167"/>
      <c r="AC575" s="167"/>
    </row>
    <row r="576" ht="15.75" customHeight="1">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c r="AA576" s="167"/>
      <c r="AB576" s="167"/>
      <c r="AC576" s="167"/>
    </row>
    <row r="577" ht="15.75" customHeight="1">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c r="AA577" s="167"/>
      <c r="AB577" s="167"/>
      <c r="AC577" s="167"/>
    </row>
    <row r="578" ht="15.75" customHeight="1">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c r="AA578" s="167"/>
      <c r="AB578" s="167"/>
      <c r="AC578" s="167"/>
    </row>
    <row r="579" ht="15.75" customHeight="1">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c r="AA579" s="167"/>
      <c r="AB579" s="167"/>
      <c r="AC579" s="167"/>
    </row>
    <row r="580" ht="15.75" customHeight="1">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c r="AA580" s="167"/>
      <c r="AB580" s="167"/>
      <c r="AC580" s="167"/>
    </row>
    <row r="581" ht="15.75" customHeight="1">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c r="AA581" s="167"/>
      <c r="AB581" s="167"/>
      <c r="AC581" s="167"/>
    </row>
    <row r="582" ht="15.75" customHeight="1">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c r="AA582" s="167"/>
      <c r="AB582" s="167"/>
      <c r="AC582" s="167"/>
    </row>
    <row r="583" ht="15.75" customHeight="1">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c r="AA583" s="167"/>
      <c r="AB583" s="167"/>
      <c r="AC583" s="167"/>
    </row>
    <row r="584" ht="15.75" customHeight="1">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c r="AA584" s="167"/>
      <c r="AB584" s="167"/>
      <c r="AC584" s="167"/>
    </row>
    <row r="585" ht="15.75" customHeight="1">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c r="AA585" s="167"/>
      <c r="AB585" s="167"/>
      <c r="AC585" s="167"/>
    </row>
    <row r="586" ht="15.75" customHeight="1">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c r="AA586" s="167"/>
      <c r="AB586" s="167"/>
      <c r="AC586" s="167"/>
    </row>
    <row r="587" ht="15.75" customHeight="1">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c r="AA587" s="167"/>
      <c r="AB587" s="167"/>
      <c r="AC587" s="167"/>
    </row>
    <row r="588" ht="15.75" customHeight="1">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c r="AA588" s="167"/>
      <c r="AB588" s="167"/>
      <c r="AC588" s="167"/>
    </row>
    <row r="589" ht="15.75" customHeight="1">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row>
    <row r="590" ht="15.75" customHeight="1">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row>
    <row r="591" ht="15.75" customHeight="1">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row>
    <row r="592" ht="15.75" customHeight="1">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c r="AA592" s="167"/>
      <c r="AB592" s="167"/>
      <c r="AC592" s="167"/>
    </row>
    <row r="593" ht="15.75" customHeight="1">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c r="AA593" s="167"/>
      <c r="AB593" s="167"/>
      <c r="AC593" s="167"/>
    </row>
    <row r="594" ht="15.75" customHeight="1">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c r="AA594" s="167"/>
      <c r="AB594" s="167"/>
      <c r="AC594" s="167"/>
    </row>
    <row r="595" ht="15.75" customHeight="1">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c r="AA595" s="167"/>
      <c r="AB595" s="167"/>
      <c r="AC595" s="167"/>
    </row>
    <row r="596" ht="15.75" customHeight="1">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c r="AA596" s="167"/>
      <c r="AB596" s="167"/>
      <c r="AC596" s="167"/>
    </row>
    <row r="597" ht="15.75" customHeight="1">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c r="AA597" s="167"/>
      <c r="AB597" s="167"/>
      <c r="AC597" s="167"/>
    </row>
    <row r="598" ht="15.75" customHeight="1">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c r="AA598" s="167"/>
      <c r="AB598" s="167"/>
      <c r="AC598" s="167"/>
    </row>
    <row r="599" ht="15.75" customHeight="1">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c r="AA599" s="167"/>
      <c r="AB599" s="167"/>
      <c r="AC599" s="167"/>
    </row>
    <row r="600" ht="15.75" customHeight="1">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c r="AA600" s="167"/>
      <c r="AB600" s="167"/>
      <c r="AC600" s="167"/>
    </row>
    <row r="601" ht="15.75" customHeight="1">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c r="AA601" s="167"/>
      <c r="AB601" s="167"/>
      <c r="AC601" s="167"/>
    </row>
    <row r="602" ht="15.75" customHeight="1">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c r="AA602" s="167"/>
      <c r="AB602" s="167"/>
      <c r="AC602" s="167"/>
    </row>
    <row r="603" ht="15.75" customHeight="1">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c r="AA603" s="167"/>
      <c r="AB603" s="167"/>
      <c r="AC603" s="167"/>
    </row>
    <row r="604" ht="15.75" customHeight="1">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c r="AA604" s="167"/>
      <c r="AB604" s="167"/>
      <c r="AC604" s="167"/>
    </row>
    <row r="605" ht="15.75" customHeight="1">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c r="AA605" s="167"/>
      <c r="AB605" s="167"/>
      <c r="AC605" s="167"/>
    </row>
    <row r="606" ht="15.75" customHeight="1">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c r="AA606" s="167"/>
      <c r="AB606" s="167"/>
      <c r="AC606" s="167"/>
    </row>
    <row r="607" ht="15.75" customHeight="1">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c r="AA607" s="167"/>
      <c r="AB607" s="167"/>
      <c r="AC607" s="167"/>
    </row>
    <row r="608" ht="15.75" customHeight="1">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c r="AA608" s="167"/>
      <c r="AB608" s="167"/>
      <c r="AC608" s="167"/>
    </row>
    <row r="609" ht="15.75" customHeight="1">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c r="AA609" s="167"/>
      <c r="AB609" s="167"/>
      <c r="AC609" s="167"/>
    </row>
    <row r="610" ht="15.75" customHeight="1">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c r="AA610" s="167"/>
      <c r="AB610" s="167"/>
      <c r="AC610" s="167"/>
    </row>
    <row r="611" ht="15.75" customHeight="1">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c r="AA611" s="167"/>
      <c r="AB611" s="167"/>
      <c r="AC611" s="167"/>
    </row>
    <row r="612" ht="15.75" customHeight="1">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c r="AA612" s="167"/>
      <c r="AB612" s="167"/>
      <c r="AC612" s="167"/>
    </row>
    <row r="613" ht="15.75" customHeight="1">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c r="AA613" s="167"/>
      <c r="AB613" s="167"/>
      <c r="AC613" s="167"/>
    </row>
    <row r="614" ht="15.75" customHeight="1">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c r="AA614" s="167"/>
      <c r="AB614" s="167"/>
      <c r="AC614" s="167"/>
    </row>
    <row r="615" ht="15.75" customHeight="1">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c r="AA615" s="167"/>
      <c r="AB615" s="167"/>
      <c r="AC615" s="167"/>
    </row>
    <row r="616" ht="15.75" customHeight="1">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c r="AA616" s="167"/>
      <c r="AB616" s="167"/>
      <c r="AC616" s="167"/>
    </row>
    <row r="617" ht="15.75" customHeight="1">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c r="AA617" s="167"/>
      <c r="AB617" s="167"/>
      <c r="AC617" s="167"/>
    </row>
    <row r="618" ht="15.75" customHeight="1">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c r="AA618" s="167"/>
      <c r="AB618" s="167"/>
      <c r="AC618" s="167"/>
    </row>
    <row r="619" ht="15.75" customHeight="1">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c r="AA619" s="167"/>
      <c r="AB619" s="167"/>
      <c r="AC619" s="167"/>
    </row>
    <row r="620" ht="15.75" customHeight="1">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c r="AA620" s="167"/>
      <c r="AB620" s="167"/>
      <c r="AC620" s="167"/>
    </row>
    <row r="621" ht="15.75" customHeight="1">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c r="AA621" s="167"/>
      <c r="AB621" s="167"/>
      <c r="AC621" s="167"/>
    </row>
    <row r="622" ht="15.75" customHeight="1">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c r="AA622" s="167"/>
      <c r="AB622" s="167"/>
      <c r="AC622" s="167"/>
    </row>
    <row r="623" ht="15.75" customHeight="1">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c r="AA623" s="167"/>
      <c r="AB623" s="167"/>
      <c r="AC623" s="167"/>
    </row>
    <row r="624" ht="15.75" customHeight="1">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c r="AA624" s="167"/>
      <c r="AB624" s="167"/>
      <c r="AC624" s="167"/>
    </row>
    <row r="625" ht="15.75" customHeight="1">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c r="AA625" s="167"/>
      <c r="AB625" s="167"/>
      <c r="AC625" s="167"/>
    </row>
    <row r="626" ht="15.75" customHeight="1">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c r="AA626" s="167"/>
      <c r="AB626" s="167"/>
      <c r="AC626" s="167"/>
    </row>
    <row r="627" ht="15.75" customHeight="1">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c r="AA627" s="167"/>
      <c r="AB627" s="167"/>
      <c r="AC627" s="167"/>
    </row>
    <row r="628" ht="15.75" customHeight="1">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c r="AA628" s="167"/>
      <c r="AB628" s="167"/>
      <c r="AC628" s="167"/>
    </row>
    <row r="629" ht="15.75" customHeight="1">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c r="AA629" s="167"/>
      <c r="AB629" s="167"/>
      <c r="AC629" s="167"/>
    </row>
    <row r="630" ht="15.75" customHeight="1">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c r="AA630" s="167"/>
      <c r="AB630" s="167"/>
      <c r="AC630" s="167"/>
    </row>
    <row r="631" ht="15.75" customHeight="1">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c r="AA631" s="167"/>
      <c r="AB631" s="167"/>
      <c r="AC631" s="167"/>
    </row>
    <row r="632" ht="15.75" customHeight="1">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c r="AA632" s="167"/>
      <c r="AB632" s="167"/>
      <c r="AC632" s="167"/>
    </row>
    <row r="633" ht="15.75" customHeight="1">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c r="AA633" s="167"/>
      <c r="AB633" s="167"/>
      <c r="AC633" s="167"/>
    </row>
    <row r="634" ht="15.75" customHeight="1">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c r="AA634" s="167"/>
      <c r="AB634" s="167"/>
      <c r="AC634" s="167"/>
    </row>
    <row r="635" ht="15.75" customHeight="1">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c r="AA635" s="167"/>
      <c r="AB635" s="167"/>
      <c r="AC635" s="167"/>
    </row>
    <row r="636" ht="15.75" customHeight="1">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c r="AA636" s="167"/>
      <c r="AB636" s="167"/>
      <c r="AC636" s="167"/>
    </row>
    <row r="637" ht="15.75" customHeight="1">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c r="AA637" s="167"/>
      <c r="AB637" s="167"/>
      <c r="AC637" s="167"/>
    </row>
    <row r="638" ht="15.75" customHeight="1">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c r="AA638" s="167"/>
      <c r="AB638" s="167"/>
      <c r="AC638" s="167"/>
    </row>
    <row r="639" ht="15.75" customHeight="1">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c r="AA639" s="167"/>
      <c r="AB639" s="167"/>
      <c r="AC639" s="167"/>
    </row>
    <row r="640" ht="15.75" customHeight="1">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c r="AA640" s="167"/>
      <c r="AB640" s="167"/>
      <c r="AC640" s="167"/>
    </row>
    <row r="641" ht="15.75" customHeight="1">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c r="AA641" s="167"/>
      <c r="AB641" s="167"/>
      <c r="AC641" s="167"/>
    </row>
    <row r="642" ht="15.75" customHeight="1">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c r="AA642" s="167"/>
      <c r="AB642" s="167"/>
      <c r="AC642" s="167"/>
    </row>
    <row r="643" ht="15.75" customHeight="1">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row>
    <row r="644" ht="15.75" customHeight="1">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row>
    <row r="645" ht="15.75" customHeight="1">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row>
    <row r="646" ht="15.75" customHeight="1">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c r="AA646" s="167"/>
      <c r="AB646" s="167"/>
      <c r="AC646" s="167"/>
    </row>
    <row r="647" ht="15.75" customHeight="1">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c r="AA647" s="167"/>
      <c r="AB647" s="167"/>
      <c r="AC647" s="167"/>
    </row>
    <row r="648" ht="15.75" customHeight="1">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c r="AA648" s="167"/>
      <c r="AB648" s="167"/>
      <c r="AC648" s="167"/>
    </row>
    <row r="649" ht="15.75" customHeight="1">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c r="AA649" s="167"/>
      <c r="AB649" s="167"/>
      <c r="AC649" s="167"/>
    </row>
    <row r="650" ht="15.75" customHeight="1">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c r="AA650" s="167"/>
      <c r="AB650" s="167"/>
      <c r="AC650" s="167"/>
    </row>
    <row r="651" ht="15.75" customHeight="1">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c r="AA651" s="167"/>
      <c r="AB651" s="167"/>
      <c r="AC651" s="167"/>
    </row>
    <row r="652" ht="15.75" customHeight="1">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c r="AA652" s="167"/>
      <c r="AB652" s="167"/>
      <c r="AC652" s="167"/>
    </row>
    <row r="653" ht="15.75" customHeight="1">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c r="AA653" s="167"/>
      <c r="AB653" s="167"/>
      <c r="AC653" s="167"/>
    </row>
    <row r="654" ht="15.75" customHeight="1">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c r="AA654" s="167"/>
      <c r="AB654" s="167"/>
      <c r="AC654" s="167"/>
    </row>
    <row r="655" ht="15.75" customHeight="1">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c r="AA655" s="167"/>
      <c r="AB655" s="167"/>
      <c r="AC655" s="167"/>
    </row>
    <row r="656" ht="15.75" customHeight="1">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c r="AA656" s="167"/>
      <c r="AB656" s="167"/>
      <c r="AC656" s="167"/>
    </row>
    <row r="657" ht="15.75" customHeight="1">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c r="AA657" s="167"/>
      <c r="AB657" s="167"/>
      <c r="AC657" s="167"/>
    </row>
    <row r="658" ht="15.75" customHeight="1">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c r="AA658" s="167"/>
      <c r="AB658" s="167"/>
      <c r="AC658" s="167"/>
    </row>
    <row r="659" ht="15.75" customHeight="1">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c r="AA659" s="167"/>
      <c r="AB659" s="167"/>
      <c r="AC659" s="167"/>
    </row>
    <row r="660" ht="15.75" customHeight="1">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c r="AA660" s="167"/>
      <c r="AB660" s="167"/>
      <c r="AC660" s="167"/>
    </row>
    <row r="661" ht="15.75" customHeight="1">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c r="AA661" s="167"/>
      <c r="AB661" s="167"/>
      <c r="AC661" s="167"/>
    </row>
    <row r="662" ht="15.75" customHeight="1">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c r="AA662" s="167"/>
      <c r="AB662" s="167"/>
      <c r="AC662" s="167"/>
    </row>
    <row r="663" ht="15.75" customHeight="1">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c r="AA663" s="167"/>
      <c r="AB663" s="167"/>
      <c r="AC663" s="167"/>
    </row>
    <row r="664" ht="15.75" customHeight="1">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c r="AA664" s="167"/>
      <c r="AB664" s="167"/>
      <c r="AC664" s="167"/>
    </row>
    <row r="665" ht="15.75" customHeight="1">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c r="AA665" s="167"/>
      <c r="AB665" s="167"/>
      <c r="AC665" s="167"/>
    </row>
    <row r="666" ht="15.75" customHeight="1">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c r="AA666" s="167"/>
      <c r="AB666" s="167"/>
      <c r="AC666" s="167"/>
    </row>
    <row r="667" ht="15.75" customHeight="1">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c r="AA667" s="167"/>
      <c r="AB667" s="167"/>
      <c r="AC667" s="167"/>
    </row>
    <row r="668" ht="15.75" customHeight="1">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c r="AA668" s="167"/>
      <c r="AB668" s="167"/>
      <c r="AC668" s="167"/>
    </row>
    <row r="669" ht="15.75" customHeight="1">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c r="AA669" s="167"/>
      <c r="AB669" s="167"/>
      <c r="AC669" s="167"/>
    </row>
    <row r="670" ht="15.75" customHeight="1">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c r="AA670" s="167"/>
      <c r="AB670" s="167"/>
      <c r="AC670" s="167"/>
    </row>
    <row r="671" ht="15.75" customHeight="1">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c r="AA671" s="167"/>
      <c r="AB671" s="167"/>
      <c r="AC671" s="167"/>
    </row>
    <row r="672" ht="15.75" customHeight="1">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c r="AA672" s="167"/>
      <c r="AB672" s="167"/>
      <c r="AC672" s="167"/>
    </row>
    <row r="673" ht="15.75" customHeight="1">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c r="AA673" s="167"/>
      <c r="AB673" s="167"/>
      <c r="AC673" s="167"/>
    </row>
    <row r="674" ht="15.75" customHeight="1">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c r="AA674" s="167"/>
      <c r="AB674" s="167"/>
      <c r="AC674" s="167"/>
    </row>
    <row r="675" ht="15.75" customHeight="1">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c r="AA675" s="167"/>
      <c r="AB675" s="167"/>
      <c r="AC675" s="167"/>
    </row>
    <row r="676" ht="15.75" customHeight="1">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c r="AA676" s="167"/>
      <c r="AB676" s="167"/>
      <c r="AC676" s="167"/>
    </row>
    <row r="677" ht="15.75" customHeight="1">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c r="AA677" s="167"/>
      <c r="AB677" s="167"/>
      <c r="AC677" s="167"/>
    </row>
    <row r="678" ht="15.75" customHeight="1">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c r="AA678" s="167"/>
      <c r="AB678" s="167"/>
      <c r="AC678" s="167"/>
    </row>
    <row r="679" ht="15.75" customHeight="1">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c r="AA679" s="167"/>
      <c r="AB679" s="167"/>
      <c r="AC679" s="167"/>
    </row>
    <row r="680" ht="15.75" customHeight="1">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c r="AA680" s="167"/>
      <c r="AB680" s="167"/>
      <c r="AC680" s="167"/>
    </row>
    <row r="681" ht="15.75" customHeight="1">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c r="AA681" s="167"/>
      <c r="AB681" s="167"/>
      <c r="AC681" s="167"/>
    </row>
    <row r="682" ht="15.75" customHeight="1">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c r="AA682" s="167"/>
      <c r="AB682" s="167"/>
      <c r="AC682" s="167"/>
    </row>
    <row r="683" ht="15.75" customHeight="1">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c r="AA683" s="167"/>
      <c r="AB683" s="167"/>
      <c r="AC683" s="167"/>
    </row>
    <row r="684" ht="15.75" customHeight="1">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c r="AA684" s="167"/>
      <c r="AB684" s="167"/>
      <c r="AC684" s="167"/>
    </row>
    <row r="685" ht="15.75" customHeight="1">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c r="AA685" s="167"/>
      <c r="AB685" s="167"/>
      <c r="AC685" s="167"/>
    </row>
    <row r="686" ht="15.75" customHeight="1">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c r="AA686" s="167"/>
      <c r="AB686" s="167"/>
      <c r="AC686" s="167"/>
    </row>
    <row r="687" ht="15.75" customHeight="1">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c r="AA687" s="167"/>
      <c r="AB687" s="167"/>
      <c r="AC687" s="167"/>
    </row>
    <row r="688" ht="15.75" customHeight="1">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c r="AA688" s="167"/>
      <c r="AB688" s="167"/>
      <c r="AC688" s="167"/>
    </row>
    <row r="689" ht="15.75" customHeight="1">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c r="AA689" s="167"/>
      <c r="AB689" s="167"/>
      <c r="AC689" s="167"/>
    </row>
    <row r="690" ht="15.75" customHeight="1">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c r="AA690" s="167"/>
      <c r="AB690" s="167"/>
      <c r="AC690" s="167"/>
    </row>
    <row r="691" ht="15.75" customHeight="1">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c r="AA691" s="167"/>
      <c r="AB691" s="167"/>
      <c r="AC691" s="167"/>
    </row>
    <row r="692" ht="15.75" customHeight="1">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c r="AA692" s="167"/>
      <c r="AB692" s="167"/>
      <c r="AC692" s="167"/>
    </row>
    <row r="693" ht="15.75" customHeight="1">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c r="AA693" s="167"/>
      <c r="AB693" s="167"/>
      <c r="AC693" s="167"/>
    </row>
    <row r="694" ht="15.75" customHeight="1">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c r="AA694" s="167"/>
      <c r="AB694" s="167"/>
      <c r="AC694" s="167"/>
    </row>
    <row r="695" ht="15.75" customHeight="1">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c r="AA695" s="167"/>
      <c r="AB695" s="167"/>
      <c r="AC695" s="167"/>
    </row>
    <row r="696" ht="15.75" customHeight="1">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c r="AA696" s="167"/>
      <c r="AB696" s="167"/>
      <c r="AC696" s="167"/>
    </row>
    <row r="697" ht="15.75" customHeight="1">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row>
    <row r="698" ht="15.75" customHeight="1">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row>
    <row r="699" ht="15.75" customHeight="1">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c r="AA699" s="167"/>
      <c r="AB699" s="167"/>
      <c r="AC699" s="167"/>
    </row>
    <row r="700" ht="15.75" customHeight="1">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c r="AA700" s="167"/>
      <c r="AB700" s="167"/>
      <c r="AC700" s="167"/>
    </row>
    <row r="701" ht="15.75" customHeight="1">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c r="AA701" s="167"/>
      <c r="AB701" s="167"/>
      <c r="AC701" s="167"/>
    </row>
    <row r="702" ht="15.75" customHeight="1">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c r="AA702" s="167"/>
      <c r="AB702" s="167"/>
      <c r="AC702" s="167"/>
    </row>
    <row r="703" ht="15.75" customHeight="1">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c r="AA703" s="167"/>
      <c r="AB703" s="167"/>
      <c r="AC703" s="167"/>
    </row>
    <row r="704" ht="15.75" customHeight="1">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c r="AA704" s="167"/>
      <c r="AB704" s="167"/>
      <c r="AC704" s="167"/>
    </row>
    <row r="705" ht="15.75" customHeight="1">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c r="AA705" s="167"/>
      <c r="AB705" s="167"/>
      <c r="AC705" s="167"/>
    </row>
    <row r="706" ht="15.75" customHeight="1">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c r="AA706" s="167"/>
      <c r="AB706" s="167"/>
      <c r="AC706" s="167"/>
    </row>
    <row r="707" ht="15.75" customHeight="1">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c r="AA707" s="167"/>
      <c r="AB707" s="167"/>
      <c r="AC707" s="167"/>
    </row>
    <row r="708" ht="15.75" customHeight="1">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c r="AA708" s="167"/>
      <c r="AB708" s="167"/>
      <c r="AC708" s="167"/>
    </row>
    <row r="709" ht="15.75" customHeight="1">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c r="AA709" s="167"/>
      <c r="AB709" s="167"/>
      <c r="AC709" s="167"/>
    </row>
    <row r="710" ht="15.75" customHeight="1">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c r="AA710" s="167"/>
      <c r="AB710" s="167"/>
      <c r="AC710" s="167"/>
    </row>
    <row r="711" ht="15.75" customHeight="1">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c r="AA711" s="167"/>
      <c r="AB711" s="167"/>
      <c r="AC711" s="167"/>
    </row>
    <row r="712" ht="15.75" customHeight="1">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c r="AA712" s="167"/>
      <c r="AB712" s="167"/>
      <c r="AC712" s="167"/>
    </row>
    <row r="713" ht="15.75" customHeight="1">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7"/>
    </row>
    <row r="714" ht="15.75" customHeight="1">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c r="AA714" s="167"/>
      <c r="AB714" s="167"/>
      <c r="AC714" s="167"/>
    </row>
    <row r="715" ht="15.75" customHeight="1">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c r="AA715" s="167"/>
      <c r="AB715" s="167"/>
      <c r="AC715" s="167"/>
    </row>
    <row r="716" ht="15.75" customHeight="1">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c r="AA716" s="167"/>
      <c r="AB716" s="167"/>
      <c r="AC716" s="167"/>
    </row>
    <row r="717" ht="15.75" customHeight="1">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c r="AA717" s="167"/>
      <c r="AB717" s="167"/>
      <c r="AC717" s="167"/>
    </row>
    <row r="718" ht="15.75" customHeight="1">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c r="AA718" s="167"/>
      <c r="AB718" s="167"/>
      <c r="AC718" s="167"/>
    </row>
    <row r="719" ht="15.75" customHeight="1">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c r="AA719" s="167"/>
      <c r="AB719" s="167"/>
      <c r="AC719" s="167"/>
    </row>
    <row r="720" ht="15.75" customHeight="1">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c r="AA720" s="167"/>
      <c r="AB720" s="167"/>
      <c r="AC720" s="167"/>
    </row>
    <row r="721" ht="15.75" customHeight="1">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c r="AA721" s="167"/>
      <c r="AB721" s="167"/>
      <c r="AC721" s="167"/>
    </row>
    <row r="722" ht="15.75" customHeight="1">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c r="AA722" s="167"/>
      <c r="AB722" s="167"/>
      <c r="AC722" s="167"/>
    </row>
    <row r="723" ht="15.75" customHeight="1">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c r="AA723" s="167"/>
      <c r="AB723" s="167"/>
      <c r="AC723" s="167"/>
    </row>
    <row r="724" ht="15.75" customHeight="1">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c r="AA724" s="167"/>
      <c r="AB724" s="167"/>
      <c r="AC724" s="167"/>
    </row>
    <row r="725" ht="15.75" customHeight="1">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c r="AA725" s="167"/>
      <c r="AB725" s="167"/>
      <c r="AC725" s="167"/>
    </row>
    <row r="726" ht="15.75" customHeight="1">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c r="AA726" s="167"/>
      <c r="AB726" s="167"/>
      <c r="AC726" s="167"/>
    </row>
    <row r="727" ht="15.75" customHeight="1">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c r="AA727" s="167"/>
      <c r="AB727" s="167"/>
      <c r="AC727" s="167"/>
    </row>
    <row r="728" ht="15.75" customHeight="1">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c r="AA728" s="167"/>
      <c r="AB728" s="167"/>
      <c r="AC728" s="167"/>
    </row>
    <row r="729" ht="15.75" customHeight="1">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c r="AA729" s="167"/>
      <c r="AB729" s="167"/>
      <c r="AC729" s="167"/>
    </row>
    <row r="730" ht="15.75" customHeight="1">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c r="AA730" s="167"/>
      <c r="AB730" s="167"/>
      <c r="AC730" s="167"/>
    </row>
    <row r="731" ht="15.75" customHeight="1">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c r="AA731" s="167"/>
      <c r="AB731" s="167"/>
      <c r="AC731" s="167"/>
    </row>
    <row r="732" ht="15.75" customHeight="1">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c r="AA732" s="167"/>
      <c r="AB732" s="167"/>
      <c r="AC732" s="167"/>
    </row>
    <row r="733" ht="15.75" customHeight="1">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c r="AA733" s="167"/>
      <c r="AB733" s="167"/>
      <c r="AC733" s="167"/>
    </row>
    <row r="734" ht="15.75" customHeight="1">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c r="AA734" s="167"/>
      <c r="AB734" s="167"/>
      <c r="AC734" s="167"/>
    </row>
    <row r="735" ht="15.75" customHeight="1">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c r="AA735" s="167"/>
      <c r="AB735" s="167"/>
      <c r="AC735" s="167"/>
    </row>
    <row r="736" ht="15.75" customHeight="1">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c r="AA736" s="167"/>
      <c r="AB736" s="167"/>
      <c r="AC736" s="167"/>
    </row>
    <row r="737" ht="15.75" customHeight="1">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c r="AA737" s="167"/>
      <c r="AB737" s="167"/>
      <c r="AC737" s="167"/>
    </row>
    <row r="738" ht="15.75" customHeight="1">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c r="AA738" s="167"/>
      <c r="AB738" s="167"/>
      <c r="AC738" s="167"/>
    </row>
    <row r="739" ht="15.75" customHeight="1">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c r="AA739" s="167"/>
      <c r="AB739" s="167"/>
      <c r="AC739" s="167"/>
    </row>
    <row r="740" ht="15.75" customHeight="1">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c r="AA740" s="167"/>
      <c r="AB740" s="167"/>
      <c r="AC740" s="167"/>
    </row>
    <row r="741" ht="15.75" customHeight="1">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c r="AA741" s="167"/>
      <c r="AB741" s="167"/>
      <c r="AC741" s="167"/>
    </row>
    <row r="742" ht="15.75" customHeight="1">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c r="AA742" s="167"/>
      <c r="AB742" s="167"/>
      <c r="AC742" s="167"/>
    </row>
    <row r="743" ht="15.75" customHeight="1">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c r="AA743" s="167"/>
      <c r="AB743" s="167"/>
      <c r="AC743" s="167"/>
    </row>
    <row r="744" ht="15.75" customHeight="1">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c r="AA744" s="167"/>
      <c r="AB744" s="167"/>
      <c r="AC744" s="167"/>
    </row>
    <row r="745" ht="15.75" customHeight="1">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c r="AA745" s="167"/>
      <c r="AB745" s="167"/>
      <c r="AC745" s="167"/>
    </row>
    <row r="746" ht="15.75" customHeight="1">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c r="AA746" s="167"/>
      <c r="AB746" s="167"/>
      <c r="AC746" s="167"/>
    </row>
    <row r="747" ht="15.75" customHeight="1">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c r="AA747" s="167"/>
      <c r="AB747" s="167"/>
      <c r="AC747" s="167"/>
    </row>
    <row r="748" ht="15.75" customHeight="1">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c r="AA748" s="167"/>
      <c r="AB748" s="167"/>
      <c r="AC748" s="167"/>
    </row>
    <row r="749" ht="15.75" customHeight="1">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c r="AA749" s="167"/>
      <c r="AB749" s="167"/>
      <c r="AC749" s="167"/>
    </row>
    <row r="750" ht="15.75" customHeight="1">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c r="AA750" s="167"/>
      <c r="AB750" s="167"/>
      <c r="AC750" s="167"/>
    </row>
    <row r="751" ht="15.75" customHeight="1">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c r="AA751" s="167"/>
      <c r="AB751" s="167"/>
      <c r="AC751" s="167"/>
    </row>
    <row r="752" ht="15.75" customHeight="1">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c r="AA752" s="167"/>
      <c r="AB752" s="167"/>
      <c r="AC752" s="167"/>
    </row>
    <row r="753" ht="15.75" customHeight="1">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c r="AA753" s="167"/>
      <c r="AB753" s="167"/>
      <c r="AC753" s="167"/>
    </row>
    <row r="754" ht="15.75" customHeight="1">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c r="AA754" s="167"/>
      <c r="AB754" s="167"/>
      <c r="AC754" s="167"/>
    </row>
    <row r="755" ht="15.75" customHeight="1">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c r="AA755" s="167"/>
      <c r="AB755" s="167"/>
      <c r="AC755" s="167"/>
    </row>
    <row r="756" ht="15.75" customHeight="1">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c r="AA756" s="167"/>
      <c r="AB756" s="167"/>
      <c r="AC756" s="167"/>
    </row>
    <row r="757" ht="15.75" customHeight="1">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c r="AA757" s="167"/>
      <c r="AB757" s="167"/>
      <c r="AC757" s="167"/>
    </row>
    <row r="758" ht="15.75" customHeight="1">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c r="AA758" s="167"/>
      <c r="AB758" s="167"/>
      <c r="AC758" s="167"/>
    </row>
    <row r="759" ht="15.75" customHeight="1">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c r="AA759" s="167"/>
      <c r="AB759" s="167"/>
      <c r="AC759" s="167"/>
    </row>
    <row r="760" ht="15.75" customHeight="1">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c r="AA760" s="167"/>
      <c r="AB760" s="167"/>
      <c r="AC760" s="167"/>
    </row>
    <row r="761" ht="15.75" customHeight="1">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c r="AA761" s="167"/>
      <c r="AB761" s="167"/>
      <c r="AC761" s="167"/>
    </row>
    <row r="762" ht="15.75" customHeight="1">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c r="AA762" s="167"/>
      <c r="AB762" s="167"/>
      <c r="AC762" s="167"/>
    </row>
    <row r="763" ht="15.75" customHeight="1">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c r="AA763" s="167"/>
      <c r="AB763" s="167"/>
      <c r="AC763" s="167"/>
    </row>
    <row r="764" ht="15.75" customHeight="1">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c r="AA764" s="167"/>
      <c r="AB764" s="167"/>
      <c r="AC764" s="167"/>
    </row>
    <row r="765" ht="15.75" customHeight="1">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c r="AA765" s="167"/>
      <c r="AB765" s="167"/>
      <c r="AC765" s="167"/>
    </row>
    <row r="766" ht="15.75" customHeight="1">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c r="AA766" s="167"/>
      <c r="AB766" s="167"/>
      <c r="AC766" s="167"/>
    </row>
    <row r="767" ht="15.75" customHeight="1">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c r="AA767" s="167"/>
      <c r="AB767" s="167"/>
      <c r="AC767" s="167"/>
    </row>
    <row r="768" ht="15.75" customHeight="1">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c r="AA768" s="167"/>
      <c r="AB768" s="167"/>
      <c r="AC768" s="167"/>
    </row>
    <row r="769" ht="15.75" customHeight="1">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c r="AA769" s="167"/>
      <c r="AB769" s="167"/>
      <c r="AC769" s="167"/>
    </row>
    <row r="770" ht="15.75" customHeight="1">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c r="AA770" s="167"/>
      <c r="AB770" s="167"/>
      <c r="AC770" s="167"/>
    </row>
    <row r="771" ht="15.75" customHeight="1">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c r="AA771" s="167"/>
      <c r="AB771" s="167"/>
      <c r="AC771" s="167"/>
    </row>
    <row r="772" ht="15.75" customHeight="1">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c r="AA772" s="167"/>
      <c r="AB772" s="167"/>
      <c r="AC772" s="167"/>
    </row>
    <row r="773" ht="15.75" customHeight="1">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c r="AA773" s="167"/>
      <c r="AB773" s="167"/>
      <c r="AC773" s="167"/>
    </row>
    <row r="774" ht="15.75" customHeight="1">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c r="AA774" s="167"/>
      <c r="AB774" s="167"/>
      <c r="AC774" s="167"/>
    </row>
    <row r="775" ht="15.75" customHeight="1">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c r="AA775" s="167"/>
      <c r="AB775" s="167"/>
      <c r="AC775" s="167"/>
    </row>
    <row r="776" ht="15.75" customHeight="1">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c r="AA776" s="167"/>
      <c r="AB776" s="167"/>
      <c r="AC776" s="167"/>
    </row>
    <row r="777" ht="15.75" customHeight="1">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c r="AA777" s="167"/>
      <c r="AB777" s="167"/>
      <c r="AC777" s="167"/>
    </row>
    <row r="778" ht="15.75" customHeight="1">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c r="AA778" s="167"/>
      <c r="AB778" s="167"/>
      <c r="AC778" s="167"/>
    </row>
    <row r="779" ht="15.75" customHeight="1">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c r="AA779" s="167"/>
      <c r="AB779" s="167"/>
      <c r="AC779" s="167"/>
    </row>
    <row r="780" ht="15.75" customHeight="1">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c r="AA780" s="167"/>
      <c r="AB780" s="167"/>
      <c r="AC780" s="167"/>
    </row>
    <row r="781" ht="15.75" customHeight="1">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c r="AA781" s="167"/>
      <c r="AB781" s="167"/>
      <c r="AC781" s="167"/>
    </row>
    <row r="782" ht="15.75" customHeight="1">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c r="AA782" s="167"/>
      <c r="AB782" s="167"/>
      <c r="AC782" s="167"/>
    </row>
    <row r="783" ht="15.75" customHeight="1">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c r="AA783" s="167"/>
      <c r="AB783" s="167"/>
      <c r="AC783" s="167"/>
    </row>
    <row r="784" ht="15.75" customHeight="1">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c r="AA784" s="167"/>
      <c r="AB784" s="167"/>
      <c r="AC784" s="167"/>
    </row>
    <row r="785" ht="15.75" customHeight="1">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c r="AA785" s="167"/>
      <c r="AB785" s="167"/>
      <c r="AC785" s="167"/>
    </row>
    <row r="786" ht="15.75" customHeight="1">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c r="AA786" s="167"/>
      <c r="AB786" s="167"/>
      <c r="AC786" s="167"/>
    </row>
    <row r="787" ht="15.75" customHeight="1">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c r="AA787" s="167"/>
      <c r="AB787" s="167"/>
      <c r="AC787" s="167"/>
    </row>
    <row r="788" ht="15.75" customHeight="1">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c r="AA788" s="167"/>
      <c r="AB788" s="167"/>
      <c r="AC788" s="167"/>
    </row>
    <row r="789" ht="15.75" customHeight="1">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c r="AA789" s="167"/>
      <c r="AB789" s="167"/>
      <c r="AC789" s="167"/>
    </row>
    <row r="790" ht="15.75" customHeight="1">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c r="AA790" s="167"/>
      <c r="AB790" s="167"/>
      <c r="AC790" s="167"/>
    </row>
    <row r="791" ht="15.75" customHeight="1">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c r="AA791" s="167"/>
      <c r="AB791" s="167"/>
      <c r="AC791" s="167"/>
    </row>
    <row r="792" ht="15.75" customHeight="1">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c r="AA792" s="167"/>
      <c r="AB792" s="167"/>
      <c r="AC792" s="167"/>
    </row>
    <row r="793" ht="15.75" customHeight="1">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c r="AA793" s="167"/>
      <c r="AB793" s="167"/>
      <c r="AC793" s="167"/>
    </row>
    <row r="794" ht="15.75" customHeight="1">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c r="AA794" s="167"/>
      <c r="AB794" s="167"/>
      <c r="AC794" s="167"/>
    </row>
    <row r="795" ht="15.75" customHeight="1">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c r="AA795" s="167"/>
      <c r="AB795" s="167"/>
      <c r="AC795" s="167"/>
    </row>
    <row r="796" ht="15.75" customHeight="1">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c r="AA796" s="167"/>
      <c r="AB796" s="167"/>
      <c r="AC796" s="167"/>
    </row>
    <row r="797" ht="15.75" customHeight="1">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c r="AA797" s="167"/>
      <c r="AB797" s="167"/>
      <c r="AC797" s="167"/>
    </row>
    <row r="798" ht="15.75" customHeight="1">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c r="AA798" s="167"/>
      <c r="AB798" s="167"/>
      <c r="AC798" s="167"/>
    </row>
    <row r="799" ht="15.75" customHeight="1">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c r="AA799" s="167"/>
      <c r="AB799" s="167"/>
      <c r="AC799" s="167"/>
    </row>
    <row r="800" ht="15.75" customHeight="1">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c r="AA800" s="167"/>
      <c r="AB800" s="167"/>
      <c r="AC800" s="167"/>
    </row>
    <row r="801" ht="15.75" customHeight="1">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c r="AA801" s="167"/>
      <c r="AB801" s="167"/>
      <c r="AC801" s="167"/>
    </row>
    <row r="802" ht="15.75" customHeight="1">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c r="AA802" s="167"/>
      <c r="AB802" s="167"/>
      <c r="AC802" s="167"/>
    </row>
    <row r="803" ht="15.75" customHeight="1">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c r="AA803" s="167"/>
      <c r="AB803" s="167"/>
      <c r="AC803" s="167"/>
    </row>
    <row r="804" ht="15.75" customHeight="1">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c r="AA804" s="167"/>
      <c r="AB804" s="167"/>
      <c r="AC804" s="167"/>
    </row>
    <row r="805" ht="15.75" customHeight="1">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c r="AA805" s="167"/>
      <c r="AB805" s="167"/>
      <c r="AC805" s="167"/>
    </row>
    <row r="806" ht="15.75" customHeight="1">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c r="AA806" s="167"/>
      <c r="AB806" s="167"/>
      <c r="AC806" s="167"/>
    </row>
    <row r="807" ht="15.75" customHeight="1">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c r="AA807" s="167"/>
      <c r="AB807" s="167"/>
      <c r="AC807" s="167"/>
    </row>
    <row r="808" ht="15.75" customHeight="1">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c r="AA808" s="167"/>
      <c r="AB808" s="167"/>
      <c r="AC808" s="167"/>
    </row>
    <row r="809" ht="15.75" customHeight="1">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c r="AA809" s="167"/>
      <c r="AB809" s="167"/>
      <c r="AC809" s="167"/>
    </row>
    <row r="810" ht="15.75" customHeight="1">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c r="AA810" s="167"/>
      <c r="AB810" s="167"/>
      <c r="AC810" s="167"/>
    </row>
    <row r="811" ht="15.75" customHeight="1">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c r="AA811" s="167"/>
      <c r="AB811" s="167"/>
      <c r="AC811" s="167"/>
    </row>
    <row r="812" ht="15.75" customHeight="1">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c r="AA812" s="167"/>
      <c r="AB812" s="167"/>
      <c r="AC812" s="167"/>
    </row>
    <row r="813" ht="15.75" customHeight="1">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c r="AA813" s="167"/>
      <c r="AB813" s="167"/>
      <c r="AC813" s="167"/>
    </row>
    <row r="814" ht="15.75" customHeight="1">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c r="AA814" s="167"/>
      <c r="AB814" s="167"/>
      <c r="AC814" s="167"/>
    </row>
    <row r="815" ht="15.75" customHeight="1">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c r="AA815" s="167"/>
      <c r="AB815" s="167"/>
      <c r="AC815" s="167"/>
    </row>
    <row r="816" ht="15.75" customHeight="1">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c r="AA816" s="167"/>
      <c r="AB816" s="167"/>
      <c r="AC816" s="167"/>
    </row>
    <row r="817" ht="15.75" customHeight="1">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c r="AA817" s="167"/>
      <c r="AB817" s="167"/>
      <c r="AC817" s="167"/>
    </row>
    <row r="818" ht="15.75" customHeight="1">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c r="AA818" s="167"/>
      <c r="AB818" s="167"/>
      <c r="AC818" s="167"/>
    </row>
    <row r="819" ht="15.75" customHeight="1">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c r="AA819" s="167"/>
      <c r="AB819" s="167"/>
      <c r="AC819" s="167"/>
    </row>
    <row r="820" ht="15.75" customHeight="1">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c r="AA820" s="167"/>
      <c r="AB820" s="167"/>
      <c r="AC820" s="167"/>
    </row>
    <row r="821" ht="15.75" customHeight="1">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c r="AA821" s="167"/>
      <c r="AB821" s="167"/>
      <c r="AC821" s="167"/>
    </row>
    <row r="822" ht="15.75" customHeight="1">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c r="AA822" s="167"/>
      <c r="AB822" s="167"/>
      <c r="AC822" s="167"/>
    </row>
    <row r="823" ht="15.75" customHeight="1">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c r="AA823" s="167"/>
      <c r="AB823" s="167"/>
      <c r="AC823" s="167"/>
    </row>
    <row r="824" ht="15.75" customHeight="1">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c r="AA824" s="167"/>
      <c r="AB824" s="167"/>
      <c r="AC824" s="167"/>
    </row>
    <row r="825" ht="15.75" customHeight="1">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c r="AA825" s="167"/>
      <c r="AB825" s="167"/>
      <c r="AC825" s="167"/>
    </row>
    <row r="826" ht="15.75" customHeight="1">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c r="AA826" s="167"/>
      <c r="AB826" s="167"/>
      <c r="AC826" s="167"/>
    </row>
    <row r="827" ht="15.75" customHeight="1">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c r="AA827" s="167"/>
      <c r="AB827" s="167"/>
      <c r="AC827" s="167"/>
    </row>
    <row r="828" ht="15.75" customHeight="1">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c r="AA828" s="167"/>
      <c r="AB828" s="167"/>
      <c r="AC828" s="167"/>
    </row>
    <row r="829" ht="15.75" customHeight="1">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c r="AA829" s="167"/>
      <c r="AB829" s="167"/>
      <c r="AC829" s="167"/>
    </row>
    <row r="830" ht="15.75" customHeight="1">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c r="AA830" s="167"/>
      <c r="AB830" s="167"/>
      <c r="AC830" s="167"/>
    </row>
    <row r="831" ht="15.75" customHeight="1">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c r="AA831" s="167"/>
      <c r="AB831" s="167"/>
      <c r="AC831" s="167"/>
    </row>
    <row r="832" ht="15.75" customHeight="1">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c r="AA832" s="167"/>
      <c r="AB832" s="167"/>
      <c r="AC832" s="167"/>
    </row>
    <row r="833" ht="15.75" customHeight="1">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c r="AA833" s="167"/>
      <c r="AB833" s="167"/>
      <c r="AC833" s="167"/>
    </row>
    <row r="834" ht="15.75" customHeight="1">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c r="AA834" s="167"/>
      <c r="AB834" s="167"/>
      <c r="AC834" s="167"/>
    </row>
    <row r="835" ht="15.75" customHeight="1">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c r="AA835" s="167"/>
      <c r="AB835" s="167"/>
      <c r="AC835" s="167"/>
    </row>
    <row r="836" ht="15.75" customHeight="1">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c r="AA836" s="167"/>
      <c r="AB836" s="167"/>
      <c r="AC836" s="167"/>
    </row>
    <row r="837" ht="15.75" customHeight="1">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c r="AA837" s="167"/>
      <c r="AB837" s="167"/>
      <c r="AC837" s="167"/>
    </row>
    <row r="838" ht="15.75" customHeight="1">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c r="AA838" s="167"/>
      <c r="AB838" s="167"/>
      <c r="AC838" s="167"/>
    </row>
    <row r="839" ht="15.75" customHeight="1">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c r="AA839" s="167"/>
      <c r="AB839" s="167"/>
      <c r="AC839" s="167"/>
    </row>
    <row r="840" ht="15.75" customHeight="1">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c r="AA840" s="167"/>
      <c r="AB840" s="167"/>
      <c r="AC840" s="167"/>
    </row>
    <row r="841" ht="15.75" customHeight="1">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c r="AA841" s="167"/>
      <c r="AB841" s="167"/>
      <c r="AC841" s="167"/>
    </row>
    <row r="842" ht="15.75" customHeight="1">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c r="AA842" s="167"/>
      <c r="AB842" s="167"/>
      <c r="AC842" s="167"/>
    </row>
    <row r="843" ht="15.75" customHeight="1">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c r="AA843" s="167"/>
      <c r="AB843" s="167"/>
      <c r="AC843" s="167"/>
    </row>
    <row r="844" ht="15.75" customHeight="1">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c r="AA844" s="167"/>
      <c r="AB844" s="167"/>
      <c r="AC844" s="167"/>
    </row>
    <row r="845" ht="15.75" customHeight="1">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c r="AA845" s="167"/>
      <c r="AB845" s="167"/>
      <c r="AC845" s="167"/>
    </row>
    <row r="846" ht="15.75" customHeight="1">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c r="AA846" s="167"/>
      <c r="AB846" s="167"/>
      <c r="AC846" s="167"/>
    </row>
    <row r="847" ht="15.75" customHeight="1">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c r="AA847" s="167"/>
      <c r="AB847" s="167"/>
      <c r="AC847" s="167"/>
    </row>
    <row r="848" ht="15.75" customHeight="1">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c r="AA848" s="167"/>
      <c r="AB848" s="167"/>
      <c r="AC848" s="167"/>
    </row>
    <row r="849" ht="15.75" customHeight="1">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c r="AA849" s="167"/>
      <c r="AB849" s="167"/>
      <c r="AC849" s="167"/>
    </row>
    <row r="850" ht="15.75" customHeight="1">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c r="AA850" s="167"/>
      <c r="AB850" s="167"/>
      <c r="AC850" s="167"/>
    </row>
    <row r="851" ht="15.75" customHeight="1">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c r="AA851" s="167"/>
      <c r="AB851" s="167"/>
      <c r="AC851" s="167"/>
    </row>
    <row r="852" ht="15.75" customHeight="1">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c r="AA852" s="167"/>
      <c r="AB852" s="167"/>
      <c r="AC852" s="167"/>
    </row>
    <row r="853" ht="15.75" customHeight="1">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c r="AA853" s="167"/>
      <c r="AB853" s="167"/>
      <c r="AC853" s="167"/>
    </row>
    <row r="854" ht="15.75" customHeight="1">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c r="AA854" s="167"/>
      <c r="AB854" s="167"/>
      <c r="AC854" s="167"/>
    </row>
    <row r="855" ht="15.75" customHeight="1">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c r="AA855" s="167"/>
      <c r="AB855" s="167"/>
      <c r="AC855" s="167"/>
    </row>
    <row r="856" ht="15.75" customHeight="1">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c r="AA856" s="167"/>
      <c r="AB856" s="167"/>
      <c r="AC856" s="167"/>
    </row>
    <row r="857" ht="15.75" customHeight="1">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c r="AA857" s="167"/>
      <c r="AB857" s="167"/>
      <c r="AC857" s="167"/>
    </row>
    <row r="858" ht="15.75" customHeight="1">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c r="AA858" s="167"/>
      <c r="AB858" s="167"/>
      <c r="AC858" s="167"/>
    </row>
    <row r="859" ht="15.75" customHeight="1">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c r="AA859" s="167"/>
      <c r="AB859" s="167"/>
      <c r="AC859" s="167"/>
    </row>
    <row r="860" ht="15.75" customHeight="1">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c r="AA860" s="167"/>
      <c r="AB860" s="167"/>
      <c r="AC860" s="167"/>
    </row>
    <row r="861" ht="15.75" customHeight="1">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c r="AA861" s="167"/>
      <c r="AB861" s="167"/>
      <c r="AC861" s="167"/>
    </row>
    <row r="862" ht="15.75" customHeight="1">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c r="AA862" s="167"/>
      <c r="AB862" s="167"/>
      <c r="AC862" s="167"/>
    </row>
    <row r="863" ht="15.75" customHeight="1">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c r="AA863" s="167"/>
      <c r="AB863" s="167"/>
      <c r="AC863" s="167"/>
    </row>
    <row r="864" ht="15.75" customHeight="1">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c r="AA864" s="167"/>
      <c r="AB864" s="167"/>
      <c r="AC864" s="167"/>
    </row>
    <row r="865" ht="15.75" customHeight="1">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c r="AA865" s="167"/>
      <c r="AB865" s="167"/>
      <c r="AC865" s="167"/>
    </row>
    <row r="866" ht="15.75" customHeight="1">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c r="AA866" s="167"/>
      <c r="AB866" s="167"/>
      <c r="AC866" s="167"/>
    </row>
    <row r="867" ht="15.75" customHeight="1">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c r="AA867" s="167"/>
      <c r="AB867" s="167"/>
      <c r="AC867" s="167"/>
    </row>
    <row r="868" ht="15.75" customHeight="1">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c r="AA868" s="167"/>
      <c r="AB868" s="167"/>
      <c r="AC868" s="167"/>
    </row>
    <row r="869" ht="15.75" customHeight="1">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c r="AA869" s="167"/>
      <c r="AB869" s="167"/>
      <c r="AC869" s="167"/>
    </row>
    <row r="870" ht="15.75" customHeight="1">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c r="AA870" s="167"/>
      <c r="AB870" s="167"/>
      <c r="AC870" s="167"/>
    </row>
    <row r="871" ht="15.75" customHeight="1">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c r="AA871" s="167"/>
      <c r="AB871" s="167"/>
      <c r="AC871" s="167"/>
    </row>
    <row r="872" ht="15.75" customHeight="1">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c r="AA872" s="167"/>
      <c r="AB872" s="167"/>
      <c r="AC872" s="167"/>
    </row>
    <row r="873" ht="15.75" customHeight="1">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c r="AA873" s="167"/>
      <c r="AB873" s="167"/>
      <c r="AC873" s="167"/>
    </row>
    <row r="874" ht="15.75" customHeight="1">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c r="AA874" s="167"/>
      <c r="AB874" s="167"/>
      <c r="AC874" s="167"/>
    </row>
    <row r="875" ht="15.75" customHeight="1">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c r="AA875" s="167"/>
      <c r="AB875" s="167"/>
      <c r="AC875" s="167"/>
    </row>
    <row r="876" ht="15.75" customHeight="1">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c r="AA876" s="167"/>
      <c r="AB876" s="167"/>
      <c r="AC876" s="167"/>
    </row>
    <row r="877" ht="15.75" customHeight="1">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c r="AA877" s="167"/>
      <c r="AB877" s="167"/>
      <c r="AC877" s="167"/>
    </row>
    <row r="878" ht="15.75" customHeight="1">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c r="AA878" s="167"/>
      <c r="AB878" s="167"/>
      <c r="AC878" s="167"/>
    </row>
    <row r="879" ht="15.75" customHeight="1">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c r="AA879" s="167"/>
      <c r="AB879" s="167"/>
      <c r="AC879" s="167"/>
    </row>
    <row r="880" ht="15.75" customHeight="1">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c r="AA880" s="167"/>
      <c r="AB880" s="167"/>
      <c r="AC880" s="167"/>
    </row>
    <row r="881" ht="15.75" customHeight="1">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c r="AA881" s="167"/>
      <c r="AB881" s="167"/>
      <c r="AC881" s="167"/>
    </row>
    <row r="882" ht="15.75" customHeight="1">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c r="AA882" s="167"/>
      <c r="AB882" s="167"/>
      <c r="AC882" s="167"/>
    </row>
    <row r="883" ht="15.75" customHeight="1">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c r="AA883" s="167"/>
      <c r="AB883" s="167"/>
      <c r="AC883" s="167"/>
    </row>
    <row r="884" ht="15.75" customHeight="1">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c r="AA884" s="167"/>
      <c r="AB884" s="167"/>
      <c r="AC884" s="167"/>
    </row>
    <row r="885" ht="15.75" customHeight="1">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c r="AA885" s="167"/>
      <c r="AB885" s="167"/>
      <c r="AC885" s="167"/>
    </row>
    <row r="886" ht="15.75" customHeight="1">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c r="AA886" s="167"/>
      <c r="AB886" s="167"/>
      <c r="AC886" s="167"/>
    </row>
    <row r="887" ht="15.75" customHeight="1">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c r="AA887" s="167"/>
      <c r="AB887" s="167"/>
      <c r="AC887" s="167"/>
    </row>
    <row r="888" ht="15.75" customHeight="1">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c r="AA888" s="167"/>
      <c r="AB888" s="167"/>
      <c r="AC888" s="167"/>
    </row>
    <row r="889" ht="15.75" customHeight="1">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c r="AA889" s="167"/>
      <c r="AB889" s="167"/>
      <c r="AC889" s="167"/>
    </row>
    <row r="890" ht="15.75" customHeight="1">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c r="AA890" s="167"/>
      <c r="AB890" s="167"/>
      <c r="AC890" s="167"/>
    </row>
    <row r="891" ht="15.75" customHeight="1">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c r="AA891" s="167"/>
      <c r="AB891" s="167"/>
      <c r="AC891" s="167"/>
    </row>
    <row r="892" ht="15.75" customHeight="1">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c r="AA892" s="167"/>
      <c r="AB892" s="167"/>
      <c r="AC892" s="167"/>
    </row>
    <row r="893" ht="15.75" customHeight="1">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c r="AA893" s="167"/>
      <c r="AB893" s="167"/>
      <c r="AC893" s="167"/>
    </row>
    <row r="894" ht="15.75" customHeight="1">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c r="AA894" s="167"/>
      <c r="AB894" s="167"/>
      <c r="AC894" s="167"/>
    </row>
    <row r="895" ht="15.75" customHeight="1">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c r="AA895" s="167"/>
      <c r="AB895" s="167"/>
      <c r="AC895" s="167"/>
    </row>
    <row r="896" ht="15.75" customHeight="1">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c r="AA896" s="167"/>
      <c r="AB896" s="167"/>
      <c r="AC896" s="167"/>
    </row>
    <row r="897" ht="15.75" customHeight="1">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c r="AA897" s="167"/>
      <c r="AB897" s="167"/>
      <c r="AC897" s="167"/>
    </row>
    <row r="898" ht="15.75" customHeight="1">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c r="AA898" s="167"/>
      <c r="AB898" s="167"/>
      <c r="AC898" s="167"/>
    </row>
    <row r="899" ht="15.75" customHeight="1">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c r="AA899" s="167"/>
      <c r="AB899" s="167"/>
      <c r="AC899" s="167"/>
    </row>
    <row r="900" ht="15.75" customHeight="1">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c r="AA900" s="167"/>
      <c r="AB900" s="167"/>
      <c r="AC900" s="167"/>
    </row>
    <row r="901" ht="15.75" customHeight="1">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c r="AA901" s="167"/>
      <c r="AB901" s="167"/>
      <c r="AC901" s="167"/>
    </row>
    <row r="902" ht="15.75" customHeight="1">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c r="AA902" s="167"/>
      <c r="AB902" s="167"/>
      <c r="AC902" s="167"/>
    </row>
    <row r="903" ht="15.75" customHeight="1">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c r="AA903" s="167"/>
      <c r="AB903" s="167"/>
      <c r="AC903" s="167"/>
    </row>
    <row r="904" ht="15.75" customHeight="1">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c r="AA904" s="167"/>
      <c r="AB904" s="167"/>
      <c r="AC904" s="167"/>
    </row>
    <row r="905" ht="15.75" customHeight="1">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c r="AA905" s="167"/>
      <c r="AB905" s="167"/>
      <c r="AC905" s="167"/>
    </row>
    <row r="906" ht="15.75" customHeight="1">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c r="AA906" s="167"/>
      <c r="AB906" s="167"/>
      <c r="AC906" s="167"/>
    </row>
    <row r="907" ht="15.75" customHeight="1">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c r="AA907" s="167"/>
      <c r="AB907" s="167"/>
      <c r="AC907" s="167"/>
    </row>
    <row r="908" ht="15.75" customHeight="1">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c r="AA908" s="167"/>
      <c r="AB908" s="167"/>
      <c r="AC908" s="167"/>
    </row>
    <row r="909" ht="15.75" customHeight="1">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c r="AA909" s="167"/>
      <c r="AB909" s="167"/>
      <c r="AC909" s="167"/>
    </row>
    <row r="910" ht="15.75" customHeight="1">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c r="AA910" s="167"/>
      <c r="AB910" s="167"/>
      <c r="AC910" s="167"/>
    </row>
    <row r="911" ht="15.75" customHeight="1">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c r="AA911" s="167"/>
      <c r="AB911" s="167"/>
      <c r="AC911" s="167"/>
    </row>
    <row r="912" ht="15.75" customHeight="1">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c r="AA912" s="167"/>
      <c r="AB912" s="167"/>
      <c r="AC912" s="167"/>
    </row>
    <row r="913" ht="15.75" customHeight="1">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c r="AA913" s="167"/>
      <c r="AB913" s="167"/>
      <c r="AC913" s="167"/>
    </row>
    <row r="914" ht="15.75" customHeight="1">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c r="AA914" s="167"/>
      <c r="AB914" s="167"/>
      <c r="AC914" s="167"/>
    </row>
    <row r="915" ht="15.75" customHeight="1">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c r="AA915" s="167"/>
      <c r="AB915" s="167"/>
      <c r="AC915" s="167"/>
    </row>
    <row r="916" ht="15.75" customHeight="1">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c r="AA916" s="167"/>
      <c r="AB916" s="167"/>
      <c r="AC916" s="167"/>
    </row>
    <row r="917" ht="15.75" customHeight="1">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c r="AA917" s="167"/>
      <c r="AB917" s="167"/>
      <c r="AC917" s="167"/>
    </row>
    <row r="918" ht="15.75" customHeight="1">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c r="AA918" s="167"/>
      <c r="AB918" s="167"/>
      <c r="AC918" s="167"/>
    </row>
    <row r="919" ht="15.75" customHeight="1">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c r="AA919" s="167"/>
      <c r="AB919" s="167"/>
      <c r="AC919" s="167"/>
    </row>
    <row r="920" ht="15.75" customHeight="1">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c r="AA920" s="167"/>
      <c r="AB920" s="167"/>
      <c r="AC920" s="167"/>
    </row>
    <row r="921" ht="15.75" customHeight="1">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c r="AA921" s="167"/>
      <c r="AB921" s="167"/>
      <c r="AC921" s="167"/>
    </row>
    <row r="922" ht="15.75" customHeight="1">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c r="AA922" s="167"/>
      <c r="AB922" s="167"/>
      <c r="AC922" s="167"/>
    </row>
    <row r="923" ht="15.75" customHeight="1">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c r="AA923" s="167"/>
      <c r="AB923" s="167"/>
      <c r="AC923" s="167"/>
    </row>
    <row r="924" ht="15.75" customHeight="1">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c r="AA924" s="167"/>
      <c r="AB924" s="167"/>
      <c r="AC924" s="167"/>
    </row>
    <row r="925" ht="15.75" customHeight="1">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c r="AA925" s="167"/>
      <c r="AB925" s="167"/>
      <c r="AC925" s="167"/>
    </row>
    <row r="926" ht="15.75" customHeight="1">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c r="AA926" s="167"/>
      <c r="AB926" s="167"/>
      <c r="AC926" s="167"/>
    </row>
    <row r="927" ht="15.75" customHeight="1">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c r="AA927" s="167"/>
      <c r="AB927" s="167"/>
      <c r="AC927" s="167"/>
    </row>
    <row r="928" ht="15.75" customHeight="1">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c r="AA928" s="167"/>
      <c r="AB928" s="167"/>
      <c r="AC928" s="167"/>
    </row>
    <row r="929" ht="15.75" customHeight="1">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c r="AA929" s="167"/>
      <c r="AB929" s="167"/>
      <c r="AC929" s="167"/>
    </row>
    <row r="930" ht="15.75" customHeight="1">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c r="AA930" s="167"/>
      <c r="AB930" s="167"/>
      <c r="AC930" s="167"/>
    </row>
    <row r="931" ht="15.75" customHeight="1">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c r="AA931" s="167"/>
      <c r="AB931" s="167"/>
      <c r="AC931" s="167"/>
    </row>
    <row r="932" ht="15.75" customHeight="1">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c r="AA932" s="167"/>
      <c r="AB932" s="167"/>
      <c r="AC932" s="167"/>
    </row>
    <row r="933" ht="15.75" customHeight="1">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c r="AA933" s="167"/>
      <c r="AB933" s="167"/>
      <c r="AC933" s="167"/>
    </row>
    <row r="934" ht="15.75" customHeight="1">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c r="AA934" s="167"/>
      <c r="AB934" s="167"/>
      <c r="AC934" s="167"/>
    </row>
    <row r="935" ht="15.75" customHeight="1">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c r="AA935" s="167"/>
      <c r="AB935" s="167"/>
      <c r="AC935" s="167"/>
    </row>
    <row r="936" ht="15.75" customHeight="1">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c r="AA936" s="167"/>
      <c r="AB936" s="167"/>
      <c r="AC936" s="167"/>
    </row>
    <row r="937" ht="15.75" customHeight="1">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c r="AA937" s="167"/>
      <c r="AB937" s="167"/>
      <c r="AC937" s="167"/>
    </row>
    <row r="938" ht="15.75" customHeight="1">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c r="AA938" s="167"/>
      <c r="AB938" s="167"/>
      <c r="AC938" s="167"/>
    </row>
    <row r="939" ht="15.75" customHeight="1">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c r="AA939" s="167"/>
      <c r="AB939" s="167"/>
      <c r="AC939" s="167"/>
    </row>
    <row r="940" ht="15.75" customHeight="1">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c r="AA940" s="167"/>
      <c r="AB940" s="167"/>
      <c r="AC940" s="167"/>
    </row>
    <row r="941" ht="15.75" customHeight="1">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c r="AA941" s="167"/>
      <c r="AB941" s="167"/>
      <c r="AC941" s="167"/>
    </row>
    <row r="942" ht="15.75" customHeight="1">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c r="AA942" s="167"/>
      <c r="AB942" s="167"/>
      <c r="AC942" s="167"/>
    </row>
    <row r="943" ht="15.75" customHeight="1">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c r="AA943" s="167"/>
      <c r="AB943" s="167"/>
      <c r="AC943" s="167"/>
    </row>
    <row r="944" ht="15.75" customHeight="1">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c r="AA944" s="167"/>
      <c r="AB944" s="167"/>
      <c r="AC944" s="167"/>
    </row>
    <row r="945" ht="15.75" customHeight="1">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c r="AA945" s="167"/>
      <c r="AB945" s="167"/>
      <c r="AC945" s="167"/>
    </row>
    <row r="946" ht="15.75" customHeight="1">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c r="AA946" s="167"/>
      <c r="AB946" s="167"/>
      <c r="AC946" s="167"/>
    </row>
    <row r="947" ht="15.75" customHeight="1">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c r="AA947" s="167"/>
      <c r="AB947" s="167"/>
      <c r="AC947" s="167"/>
    </row>
    <row r="948" ht="15.75" customHeight="1">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c r="AA948" s="167"/>
      <c r="AB948" s="167"/>
      <c r="AC948" s="167"/>
    </row>
    <row r="949" ht="15.75" customHeight="1">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c r="AA949" s="167"/>
      <c r="AB949" s="167"/>
      <c r="AC949" s="167"/>
    </row>
    <row r="950" ht="15.75" customHeight="1">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c r="AA950" s="167"/>
      <c r="AB950" s="167"/>
      <c r="AC950" s="167"/>
    </row>
    <row r="951" ht="15.75" customHeight="1">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c r="AA951" s="167"/>
      <c r="AB951" s="167"/>
      <c r="AC951" s="167"/>
    </row>
    <row r="952" ht="15.75" customHeight="1">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c r="AA952" s="167"/>
      <c r="AB952" s="167"/>
      <c r="AC952" s="167"/>
    </row>
    <row r="953" ht="15.75" customHeight="1">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c r="AA953" s="167"/>
      <c r="AB953" s="167"/>
      <c r="AC953" s="167"/>
    </row>
    <row r="954" ht="15.75" customHeight="1">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c r="AA954" s="167"/>
      <c r="AB954" s="167"/>
      <c r="AC954" s="167"/>
    </row>
    <row r="955" ht="15.75" customHeight="1">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c r="AA955" s="167"/>
      <c r="AB955" s="167"/>
      <c r="AC955" s="167"/>
    </row>
    <row r="956" ht="15.75" customHeight="1">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c r="AA956" s="167"/>
      <c r="AB956" s="167"/>
      <c r="AC956" s="167"/>
    </row>
    <row r="957" ht="15.75" customHeight="1">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c r="AA957" s="167"/>
      <c r="AB957" s="167"/>
      <c r="AC957" s="167"/>
    </row>
    <row r="958" ht="15.75" customHeight="1">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c r="AA958" s="167"/>
      <c r="AB958" s="167"/>
      <c r="AC958" s="167"/>
    </row>
    <row r="959" ht="15.75" customHeight="1">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c r="AA959" s="167"/>
      <c r="AB959" s="167"/>
      <c r="AC959" s="167"/>
    </row>
    <row r="960" ht="15.75" customHeight="1">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c r="AA960" s="167"/>
      <c r="AB960" s="167"/>
      <c r="AC960" s="167"/>
    </row>
    <row r="961" ht="15.75" customHeight="1">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c r="AA961" s="167"/>
      <c r="AB961" s="167"/>
      <c r="AC961" s="167"/>
    </row>
    <row r="962" ht="15.75" customHeight="1">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c r="AA962" s="167"/>
      <c r="AB962" s="167"/>
      <c r="AC962" s="167"/>
    </row>
    <row r="963" ht="15.75" customHeight="1">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c r="AA963" s="167"/>
      <c r="AB963" s="167"/>
      <c r="AC963" s="167"/>
    </row>
    <row r="964" ht="15.75" customHeight="1">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c r="AA964" s="167"/>
      <c r="AB964" s="167"/>
      <c r="AC964" s="167"/>
    </row>
    <row r="965" ht="15.75" customHeight="1">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c r="AA965" s="167"/>
      <c r="AB965" s="167"/>
      <c r="AC965" s="167"/>
    </row>
    <row r="966" ht="15.75" customHeight="1">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c r="AA966" s="167"/>
      <c r="AB966" s="167"/>
      <c r="AC966" s="167"/>
    </row>
    <row r="967" ht="15.75" customHeight="1">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c r="AA967" s="167"/>
      <c r="AB967" s="167"/>
      <c r="AC967" s="167"/>
    </row>
    <row r="968" ht="15.75" customHeight="1">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c r="AA968" s="167"/>
      <c r="AB968" s="167"/>
      <c r="AC968" s="167"/>
    </row>
    <row r="969" ht="15.75" customHeight="1">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c r="AA969" s="167"/>
      <c r="AB969" s="167"/>
      <c r="AC969" s="167"/>
    </row>
    <row r="970" ht="15.75" customHeight="1">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c r="AA970" s="167"/>
      <c r="AB970" s="167"/>
      <c r="AC970" s="167"/>
    </row>
    <row r="971" ht="15.75" customHeight="1">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c r="AA971" s="167"/>
      <c r="AB971" s="167"/>
      <c r="AC971" s="167"/>
    </row>
    <row r="972" ht="15.75" customHeight="1">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c r="AA972" s="167"/>
      <c r="AB972" s="167"/>
      <c r="AC972" s="167"/>
    </row>
    <row r="973" ht="15.75" customHeight="1">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c r="AA973" s="167"/>
      <c r="AB973" s="167"/>
      <c r="AC973" s="167"/>
    </row>
    <row r="974" ht="15.75" customHeight="1">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c r="AA974" s="167"/>
      <c r="AB974" s="167"/>
      <c r="AC974" s="167"/>
    </row>
    <row r="975" ht="15.75" customHeight="1">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c r="AA975" s="167"/>
      <c r="AB975" s="167"/>
      <c r="AC975" s="167"/>
    </row>
    <row r="976" ht="15.75" customHeight="1">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c r="AA976" s="167"/>
      <c r="AB976" s="167"/>
      <c r="AC976" s="167"/>
    </row>
    <row r="977" ht="15.75" customHeight="1">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c r="AA977" s="167"/>
      <c r="AB977" s="167"/>
      <c r="AC977" s="167"/>
    </row>
    <row r="978" ht="15.75" customHeight="1">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c r="AA978" s="167"/>
      <c r="AB978" s="167"/>
      <c r="AC978" s="167"/>
    </row>
    <row r="979" ht="15.75" customHeight="1">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c r="AA979" s="167"/>
      <c r="AB979" s="167"/>
      <c r="AC979" s="167"/>
    </row>
    <row r="980" ht="15.75" customHeight="1">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c r="AA980" s="167"/>
      <c r="AB980" s="167"/>
      <c r="AC980" s="167"/>
    </row>
    <row r="981" ht="15.75" customHeight="1">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c r="AA981" s="167"/>
      <c r="AB981" s="167"/>
      <c r="AC981" s="167"/>
    </row>
    <row r="982" ht="15.75" customHeight="1">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c r="AA982" s="167"/>
      <c r="AB982" s="167"/>
      <c r="AC982" s="167"/>
    </row>
    <row r="983" ht="15.75" customHeight="1">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c r="AA983" s="167"/>
      <c r="AB983" s="167"/>
      <c r="AC983" s="167"/>
    </row>
    <row r="984" ht="15.75" customHeight="1">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c r="AA984" s="167"/>
      <c r="AB984" s="167"/>
      <c r="AC984" s="167"/>
    </row>
    <row r="985" ht="15.75" customHeight="1">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c r="AA985" s="167"/>
      <c r="AB985" s="167"/>
      <c r="AC985" s="167"/>
    </row>
    <row r="986" ht="15.75" customHeight="1">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c r="AA986" s="167"/>
      <c r="AB986" s="167"/>
      <c r="AC986" s="167"/>
    </row>
    <row r="987" ht="15.75" customHeight="1">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c r="AA987" s="167"/>
      <c r="AB987" s="167"/>
      <c r="AC987" s="167"/>
    </row>
    <row r="988" ht="15.75" customHeight="1">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c r="AA988" s="167"/>
      <c r="AB988" s="167"/>
      <c r="AC988" s="167"/>
    </row>
    <row r="989" ht="15.75" customHeight="1">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c r="AA989" s="167"/>
      <c r="AB989" s="167"/>
      <c r="AC989" s="167"/>
    </row>
    <row r="990" ht="15.75" customHeight="1">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c r="AA990" s="167"/>
      <c r="AB990" s="167"/>
      <c r="AC990" s="167"/>
    </row>
    <row r="991" ht="15.75" customHeight="1">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c r="AA991" s="167"/>
      <c r="AB991" s="167"/>
      <c r="AC991" s="167"/>
    </row>
    <row r="992" ht="15.75" customHeight="1">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c r="AA992" s="167"/>
      <c r="AB992" s="167"/>
      <c r="AC992" s="167"/>
    </row>
    <row r="993" ht="15.75" customHeight="1">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c r="AA993" s="167"/>
      <c r="AB993" s="167"/>
      <c r="AC993" s="167"/>
    </row>
    <row r="994" ht="15.75" customHeight="1">
      <c r="A994" s="167"/>
      <c r="B994" s="167"/>
      <c r="C994" s="167"/>
      <c r="D994" s="167"/>
      <c r="E994" s="167"/>
      <c r="F994" s="167"/>
      <c r="G994" s="167"/>
      <c r="H994" s="167"/>
      <c r="I994" s="167"/>
      <c r="J994" s="167"/>
      <c r="K994" s="167"/>
      <c r="L994" s="167"/>
      <c r="M994" s="167"/>
      <c r="N994" s="167"/>
      <c r="O994" s="167"/>
      <c r="P994" s="167"/>
      <c r="Q994" s="167"/>
      <c r="R994" s="167"/>
      <c r="S994" s="167"/>
      <c r="T994" s="167"/>
      <c r="U994" s="167"/>
      <c r="V994" s="167"/>
      <c r="W994" s="167"/>
      <c r="X994" s="167"/>
      <c r="Y994" s="167"/>
      <c r="Z994" s="167"/>
      <c r="AA994" s="167"/>
      <c r="AB994" s="167"/>
      <c r="AC994" s="167"/>
    </row>
    <row r="995" ht="15.75" customHeight="1">
      <c r="A995" s="167"/>
      <c r="B995" s="167"/>
      <c r="C995" s="167"/>
      <c r="D995" s="167"/>
      <c r="E995" s="167"/>
      <c r="F995" s="167"/>
      <c r="G995" s="167"/>
      <c r="H995" s="167"/>
      <c r="I995" s="167"/>
      <c r="J995" s="167"/>
      <c r="K995" s="167"/>
      <c r="L995" s="167"/>
      <c r="M995" s="167"/>
      <c r="N995" s="167"/>
      <c r="O995" s="167"/>
      <c r="P995" s="167"/>
      <c r="Q995" s="167"/>
      <c r="R995" s="167"/>
      <c r="S995" s="167"/>
      <c r="T995" s="167"/>
      <c r="U995" s="167"/>
      <c r="V995" s="167"/>
      <c r="W995" s="167"/>
      <c r="X995" s="167"/>
      <c r="Y995" s="167"/>
      <c r="Z995" s="167"/>
      <c r="AA995" s="167"/>
      <c r="AB995" s="167"/>
      <c r="AC995" s="167"/>
    </row>
    <row r="996" ht="15.75" customHeight="1">
      <c r="A996" s="167"/>
      <c r="B996" s="167"/>
      <c r="C996" s="167"/>
      <c r="D996" s="167"/>
      <c r="E996" s="167"/>
      <c r="F996" s="167"/>
      <c r="G996" s="167"/>
      <c r="H996" s="167"/>
      <c r="I996" s="167"/>
      <c r="J996" s="167"/>
      <c r="K996" s="167"/>
      <c r="L996" s="167"/>
      <c r="M996" s="167"/>
      <c r="N996" s="167"/>
      <c r="O996" s="167"/>
      <c r="P996" s="167"/>
      <c r="Q996" s="167"/>
      <c r="R996" s="167"/>
      <c r="S996" s="167"/>
      <c r="T996" s="167"/>
      <c r="U996" s="167"/>
      <c r="V996" s="167"/>
      <c r="W996" s="167"/>
      <c r="X996" s="167"/>
      <c r="Y996" s="167"/>
      <c r="Z996" s="167"/>
      <c r="AA996" s="167"/>
      <c r="AB996" s="167"/>
      <c r="AC996" s="167"/>
    </row>
    <row r="997" ht="15.75" customHeight="1">
      <c r="A997" s="167"/>
      <c r="B997" s="167"/>
      <c r="C997" s="167"/>
      <c r="D997" s="167"/>
      <c r="E997" s="167"/>
      <c r="F997" s="167"/>
      <c r="G997" s="167"/>
      <c r="H997" s="167"/>
      <c r="I997" s="167"/>
      <c r="J997" s="167"/>
      <c r="K997" s="167"/>
      <c r="L997" s="167"/>
      <c r="M997" s="167"/>
      <c r="N997" s="167"/>
      <c r="O997" s="167"/>
      <c r="P997" s="167"/>
      <c r="Q997" s="167"/>
      <c r="R997" s="167"/>
      <c r="S997" s="167"/>
      <c r="T997" s="167"/>
      <c r="U997" s="167"/>
      <c r="V997" s="167"/>
      <c r="W997" s="167"/>
      <c r="X997" s="167"/>
      <c r="Y997" s="167"/>
      <c r="Z997" s="167"/>
      <c r="AA997" s="167"/>
      <c r="AB997" s="167"/>
      <c r="AC997" s="167"/>
    </row>
    <row r="998" ht="15.75" customHeight="1">
      <c r="A998" s="167"/>
      <c r="B998" s="167"/>
      <c r="C998" s="167"/>
      <c r="D998" s="167"/>
      <c r="E998" s="167"/>
      <c r="F998" s="167"/>
      <c r="G998" s="167"/>
      <c r="H998" s="167"/>
      <c r="I998" s="167"/>
      <c r="J998" s="167"/>
      <c r="K998" s="167"/>
      <c r="L998" s="167"/>
      <c r="M998" s="167"/>
      <c r="N998" s="167"/>
      <c r="O998" s="167"/>
      <c r="P998" s="167"/>
      <c r="Q998" s="167"/>
      <c r="R998" s="167"/>
      <c r="S998" s="167"/>
      <c r="T998" s="167"/>
      <c r="U998" s="167"/>
      <c r="V998" s="167"/>
      <c r="W998" s="167"/>
      <c r="X998" s="167"/>
      <c r="Y998" s="167"/>
      <c r="Z998" s="167"/>
      <c r="AA998" s="167"/>
      <c r="AB998" s="167"/>
      <c r="AC998" s="167"/>
    </row>
    <row r="999" ht="15.75" customHeight="1">
      <c r="A999" s="167"/>
      <c r="B999" s="167"/>
      <c r="C999" s="167"/>
      <c r="D999" s="167"/>
      <c r="E999" s="167"/>
      <c r="F999" s="167"/>
      <c r="G999" s="167"/>
      <c r="H999" s="167"/>
      <c r="I999" s="167"/>
      <c r="J999" s="167"/>
      <c r="K999" s="167"/>
      <c r="L999" s="167"/>
      <c r="M999" s="167"/>
      <c r="N999" s="167"/>
      <c r="O999" s="167"/>
      <c r="P999" s="167"/>
      <c r="Q999" s="167"/>
      <c r="R999" s="167"/>
      <c r="S999" s="167"/>
      <c r="T999" s="167"/>
      <c r="U999" s="167"/>
      <c r="V999" s="167"/>
      <c r="W999" s="167"/>
      <c r="X999" s="167"/>
      <c r="Y999" s="167"/>
      <c r="Z999" s="167"/>
      <c r="AA999" s="167"/>
      <c r="AB999" s="167"/>
      <c r="AC999" s="167"/>
    </row>
    <row r="1000" ht="15.75" customHeight="1">
      <c r="A1000" s="167"/>
      <c r="B1000" s="167"/>
      <c r="C1000" s="167"/>
      <c r="D1000" s="167"/>
      <c r="E1000" s="167"/>
      <c r="F1000" s="167"/>
      <c r="G1000" s="167"/>
      <c r="H1000" s="167"/>
      <c r="I1000" s="167"/>
      <c r="J1000" s="167"/>
      <c r="K1000" s="167"/>
      <c r="L1000" s="167"/>
      <c r="M1000" s="167"/>
      <c r="N1000" s="167"/>
      <c r="O1000" s="167"/>
      <c r="P1000" s="167"/>
      <c r="Q1000" s="167"/>
      <c r="R1000" s="167"/>
      <c r="S1000" s="167"/>
      <c r="T1000" s="167"/>
      <c r="U1000" s="167"/>
      <c r="V1000" s="167"/>
      <c r="W1000" s="167"/>
      <c r="X1000" s="167"/>
      <c r="Y1000" s="167"/>
      <c r="Z1000" s="167"/>
      <c r="AA1000" s="167"/>
      <c r="AB1000" s="167"/>
      <c r="AC1000" s="167"/>
    </row>
  </sheetData>
  <autoFilter ref="$A$39:$O$56"/>
  <mergeCells count="86">
    <mergeCell ref="N16:O16"/>
    <mergeCell ref="D17:O17"/>
    <mergeCell ref="D16:H16"/>
    <mergeCell ref="I16:L16"/>
    <mergeCell ref="A17:C22"/>
    <mergeCell ref="I18:O22"/>
    <mergeCell ref="A23:O23"/>
    <mergeCell ref="A24:O24"/>
    <mergeCell ref="A25:O25"/>
    <mergeCell ref="D29:H29"/>
    <mergeCell ref="I29:M29"/>
    <mergeCell ref="A26:C26"/>
    <mergeCell ref="D26:O26"/>
    <mergeCell ref="A27:C27"/>
    <mergeCell ref="D27:L27"/>
    <mergeCell ref="N27:O27"/>
    <mergeCell ref="A28:C29"/>
    <mergeCell ref="D28:H28"/>
    <mergeCell ref="N29:O29"/>
    <mergeCell ref="A31:O31"/>
    <mergeCell ref="A32:H32"/>
    <mergeCell ref="I32:O33"/>
    <mergeCell ref="I34:O38"/>
    <mergeCell ref="A39:O39"/>
    <mergeCell ref="A40:O40"/>
    <mergeCell ref="A44:C44"/>
    <mergeCell ref="A47:C47"/>
    <mergeCell ref="A48:C48"/>
    <mergeCell ref="A49:C49"/>
    <mergeCell ref="A50:C50"/>
    <mergeCell ref="A51:C51"/>
    <mergeCell ref="A56:C56"/>
    <mergeCell ref="A43:C43"/>
    <mergeCell ref="D43:L43"/>
    <mergeCell ref="N43:O43"/>
    <mergeCell ref="D44:L44"/>
    <mergeCell ref="N44:O44"/>
    <mergeCell ref="A45:O45"/>
    <mergeCell ref="A46:O46"/>
    <mergeCell ref="N48:O48"/>
    <mergeCell ref="N49:O49"/>
    <mergeCell ref="N50:O50"/>
    <mergeCell ref="N51:O51"/>
    <mergeCell ref="N56:O56"/>
    <mergeCell ref="D50:H50"/>
    <mergeCell ref="I50:L50"/>
    <mergeCell ref="D51:H51"/>
    <mergeCell ref="I51:L51"/>
    <mergeCell ref="D56:H56"/>
    <mergeCell ref="I56:L56"/>
    <mergeCell ref="D47:H47"/>
    <mergeCell ref="I47:L47"/>
    <mergeCell ref="N47:O47"/>
    <mergeCell ref="D48:H48"/>
    <mergeCell ref="I48:L48"/>
    <mergeCell ref="D49:H49"/>
    <mergeCell ref="I49:L49"/>
    <mergeCell ref="D8:L8"/>
    <mergeCell ref="N8:O8"/>
    <mergeCell ref="A1:O3"/>
    <mergeCell ref="A4:O4"/>
    <mergeCell ref="A5:O5"/>
    <mergeCell ref="A6:O6"/>
    <mergeCell ref="A7:C7"/>
    <mergeCell ref="D7:O7"/>
    <mergeCell ref="A8:C8"/>
    <mergeCell ref="A9:O9"/>
    <mergeCell ref="A10:O10"/>
    <mergeCell ref="T10:AA10"/>
    <mergeCell ref="A11:C11"/>
    <mergeCell ref="D11:O11"/>
    <mergeCell ref="T11:T12"/>
    <mergeCell ref="V11:Z11"/>
    <mergeCell ref="N13:O13"/>
    <mergeCell ref="N14:O14"/>
    <mergeCell ref="D14:H14"/>
    <mergeCell ref="D15:O15"/>
    <mergeCell ref="A12:C12"/>
    <mergeCell ref="D12:O12"/>
    <mergeCell ref="A13:C13"/>
    <mergeCell ref="D13:L13"/>
    <mergeCell ref="A14:C14"/>
    <mergeCell ref="I14:L14"/>
    <mergeCell ref="A15:C16"/>
    <mergeCell ref="I28:M28"/>
    <mergeCell ref="N28:O28"/>
  </mergeCells>
  <dataValidations>
    <dataValidation type="list" allowBlank="1" showInputMessage="1" showErrorMessage="1" prompt=" - " sqref="D7">
      <formula1>$A$144:$A$148</formula1>
    </dataValidation>
    <dataValidation type="list" allowBlank="1" showInputMessage="1" showErrorMessage="1" prompt=" - " sqref="D8">
      <formula1>$A$134:$A$136</formula1>
    </dataValidation>
    <dataValidation type="list" allowBlank="1" showInputMessage="1" showErrorMessage="1" prompt=" - " sqref="D48:D51">
      <formula1>$A$151:$A$154</formula1>
    </dataValidation>
    <dataValidation type="list" allowBlank="1" showInputMessage="1" showErrorMessage="1" prompt=" - " sqref="N8">
      <formula1>$B$116:$B$128</formula1>
    </dataValidation>
    <dataValidation type="list" allowBlank="1" showInputMessage="1" showErrorMessage="1" prompt=" - " sqref="D13">
      <formula1>$A$120:$A$127</formula1>
    </dataValidation>
    <dataValidation type="list" allowBlank="1" showInputMessage="1" showErrorMessage="1" prompt=" - " sqref="D12">
      <formula1>$A$109:$A$114</formula1>
    </dataValidation>
  </dataValidations>
  <printOptions/>
  <pageMargins bottom="0.75" footer="0.0" header="0.0" left="0.7" right="0.7" top="0.75"/>
  <pageSetup orientation="landscape"/>
  <headerFooter>
    <oddFooter>&amp;LV5-20-05-2022</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pageSetUpPr/>
  </sheetPr>
  <sheetViews>
    <sheetView workbookViewId="0"/>
  </sheetViews>
  <sheetFormatPr customHeight="1" defaultColWidth="12.63" defaultRowHeight="15.0"/>
  <cols>
    <col customWidth="1" min="1" max="2" width="10.0"/>
    <col customWidth="1" min="3" max="3" width="9.38"/>
    <col customWidth="1" min="4" max="4" width="6.38"/>
    <col customWidth="1" min="5" max="5" width="57.38"/>
    <col customWidth="1" min="6" max="8" width="6.63"/>
    <col customWidth="1" min="9" max="9" width="10.0"/>
    <col customWidth="1" min="10" max="10" width="9.63"/>
    <col customWidth="1" min="11" max="13" width="10.0"/>
    <col customWidth="1" min="14" max="15" width="5.38"/>
    <col customWidth="1" min="16" max="16" width="7.38"/>
    <col customWidth="1" min="17" max="17" width="8.38"/>
    <col customWidth="1" min="18" max="18" width="9.38"/>
    <col customWidth="1" min="19" max="19" width="8.38"/>
    <col customWidth="1" min="20" max="20" width="7.38"/>
    <col customWidth="1" min="21" max="21" width="10.13"/>
    <col customWidth="1" min="22" max="23" width="7.0"/>
    <col customWidth="1" min="24" max="24" width="9.38"/>
    <col customWidth="1" min="25" max="25" width="7.38"/>
    <col customWidth="1" min="26" max="26" width="8.63"/>
    <col customWidth="1" min="27" max="27" width="9.63"/>
    <col customWidth="1" min="28" max="28" width="12.38"/>
    <col customWidth="1" min="29" max="30" width="11.38"/>
    <col customWidth="1" min="31" max="31" width="41.63"/>
    <col customWidth="1" min="32" max="35" width="12.38"/>
  </cols>
  <sheetData>
    <row r="1" ht="39.0" customHeight="1">
      <c r="A1" s="314"/>
      <c r="B1" s="315"/>
      <c r="C1" s="315"/>
      <c r="D1" s="316"/>
      <c r="E1" s="317" t="s">
        <v>124</v>
      </c>
      <c r="F1" s="19"/>
      <c r="G1" s="318" t="s">
        <v>166</v>
      </c>
      <c r="H1" s="9"/>
      <c r="I1" s="9"/>
      <c r="J1" s="9"/>
      <c r="K1" s="9"/>
      <c r="L1" s="9"/>
      <c r="M1" s="9"/>
      <c r="N1" s="9"/>
      <c r="O1" s="9"/>
      <c r="P1" s="9"/>
      <c r="Q1" s="9"/>
      <c r="R1" s="9"/>
      <c r="S1" s="9"/>
      <c r="T1" s="9"/>
      <c r="U1" s="9"/>
      <c r="V1" s="9"/>
      <c r="W1" s="9"/>
      <c r="X1" s="9"/>
      <c r="Y1" s="9"/>
      <c r="Z1" s="9"/>
      <c r="AA1" s="9"/>
      <c r="AB1" s="9"/>
      <c r="AC1" s="9"/>
      <c r="AD1" s="9"/>
      <c r="AE1" s="34"/>
    </row>
    <row r="2" ht="57.75" customHeight="1">
      <c r="A2" s="93"/>
      <c r="B2" s="94"/>
      <c r="C2" s="94"/>
      <c r="D2" s="215"/>
      <c r="E2" s="319" t="s">
        <v>167</v>
      </c>
      <c r="F2" s="23"/>
      <c r="G2" s="318" t="s">
        <v>168</v>
      </c>
      <c r="H2" s="9"/>
      <c r="I2" s="9"/>
      <c r="J2" s="9"/>
      <c r="K2" s="9"/>
      <c r="L2" s="9"/>
      <c r="M2" s="9"/>
      <c r="N2" s="9"/>
      <c r="O2" s="9"/>
      <c r="P2" s="9"/>
      <c r="Q2" s="9"/>
      <c r="R2" s="34"/>
      <c r="S2" s="320" t="s">
        <v>169</v>
      </c>
      <c r="T2" s="9"/>
      <c r="U2" s="9"/>
      <c r="V2" s="9"/>
      <c r="W2" s="34"/>
      <c r="X2" s="318" t="s">
        <v>170</v>
      </c>
      <c r="Y2" s="9"/>
      <c r="Z2" s="9"/>
      <c r="AA2" s="9"/>
      <c r="AB2" s="34"/>
      <c r="AC2" s="320" t="s">
        <v>171</v>
      </c>
      <c r="AD2" s="34"/>
      <c r="AE2" s="321">
        <v>6.0</v>
      </c>
    </row>
    <row r="3" ht="32.25" customHeight="1">
      <c r="A3" s="322" t="s">
        <v>1</v>
      </c>
      <c r="B3" s="323"/>
      <c r="C3" s="324"/>
      <c r="D3" s="325" t="s">
        <v>172</v>
      </c>
      <c r="E3" s="325" t="s">
        <v>173</v>
      </c>
      <c r="F3" s="325" t="s">
        <v>174</v>
      </c>
      <c r="G3" s="325" t="s">
        <v>175</v>
      </c>
      <c r="H3" s="325" t="s">
        <v>176</v>
      </c>
      <c r="I3" s="325" t="s">
        <v>177</v>
      </c>
      <c r="J3" s="325" t="s">
        <v>178</v>
      </c>
      <c r="K3" s="325" t="s">
        <v>179</v>
      </c>
      <c r="L3" s="325" t="s">
        <v>180</v>
      </c>
      <c r="M3" s="325" t="s">
        <v>181</v>
      </c>
      <c r="N3" s="325" t="s">
        <v>182</v>
      </c>
      <c r="O3" s="325" t="s">
        <v>183</v>
      </c>
      <c r="P3" s="325" t="s">
        <v>184</v>
      </c>
      <c r="Q3" s="325" t="s">
        <v>185</v>
      </c>
      <c r="R3" s="325" t="s">
        <v>186</v>
      </c>
      <c r="S3" s="325" t="s">
        <v>187</v>
      </c>
      <c r="T3" s="325" t="s">
        <v>188</v>
      </c>
      <c r="U3" s="325" t="s">
        <v>189</v>
      </c>
      <c r="V3" s="325" t="s">
        <v>190</v>
      </c>
      <c r="W3" s="325" t="s">
        <v>191</v>
      </c>
      <c r="X3" s="325" t="s">
        <v>192</v>
      </c>
      <c r="Y3" s="325" t="s">
        <v>193</v>
      </c>
      <c r="Z3" s="325" t="s">
        <v>194</v>
      </c>
      <c r="AA3" s="325" t="s">
        <v>195</v>
      </c>
      <c r="AB3" s="326" t="s">
        <v>196</v>
      </c>
      <c r="AC3" s="327" t="s">
        <v>197</v>
      </c>
      <c r="AD3" s="328" t="s">
        <v>198</v>
      </c>
      <c r="AE3" s="329"/>
    </row>
    <row r="4" ht="45.75" customHeight="1">
      <c r="A4" s="330" t="s">
        <v>199</v>
      </c>
      <c r="B4" s="331" t="s">
        <v>200</v>
      </c>
      <c r="C4" s="331" t="s">
        <v>124</v>
      </c>
      <c r="D4" s="325"/>
      <c r="E4" s="325"/>
      <c r="F4" s="325"/>
      <c r="G4" s="325"/>
      <c r="H4" s="325"/>
      <c r="I4" s="325"/>
      <c r="J4" s="325"/>
      <c r="K4" s="325"/>
      <c r="L4" s="325"/>
      <c r="M4" s="325"/>
      <c r="N4" s="325"/>
      <c r="O4" s="325"/>
      <c r="P4" s="325"/>
      <c r="Q4" s="325"/>
      <c r="R4" s="325"/>
      <c r="S4" s="325"/>
      <c r="T4" s="325"/>
      <c r="U4" s="325"/>
      <c r="V4" s="325"/>
      <c r="W4" s="325"/>
      <c r="X4" s="325"/>
      <c r="Y4" s="325"/>
      <c r="Z4" s="325"/>
      <c r="AA4" s="325"/>
      <c r="AB4" s="326"/>
      <c r="AC4" s="327"/>
      <c r="AD4" s="332" t="s">
        <v>201</v>
      </c>
      <c r="AE4" s="333" t="s">
        <v>202</v>
      </c>
    </row>
    <row r="5" ht="28.5" customHeight="1">
      <c r="A5" s="334" t="s">
        <v>3</v>
      </c>
      <c r="B5" s="335" t="s">
        <v>203</v>
      </c>
      <c r="C5" s="336" t="s">
        <v>204</v>
      </c>
      <c r="D5" s="337">
        <v>1.0</v>
      </c>
      <c r="E5" s="338" t="s">
        <v>205</v>
      </c>
      <c r="F5" s="339" t="s">
        <v>21</v>
      </c>
      <c r="G5" s="339" t="s">
        <v>33</v>
      </c>
      <c r="H5" s="339" t="s">
        <v>206</v>
      </c>
      <c r="I5" s="339" t="s">
        <v>207</v>
      </c>
      <c r="J5" s="340">
        <v>100.0</v>
      </c>
      <c r="K5" s="341" t="s">
        <v>136</v>
      </c>
      <c r="L5" s="342" t="s">
        <v>208</v>
      </c>
      <c r="M5" s="343" t="s">
        <v>209</v>
      </c>
      <c r="N5" s="344" t="s">
        <v>56</v>
      </c>
      <c r="O5" s="339" t="s">
        <v>210</v>
      </c>
      <c r="P5" s="345" t="s">
        <v>29</v>
      </c>
      <c r="Q5" s="345" t="s">
        <v>29</v>
      </c>
      <c r="R5" s="346" t="str">
        <f>'PN-Plan estrategico'!F34</f>
        <v>#REF!</v>
      </c>
      <c r="S5" s="345" t="s">
        <v>29</v>
      </c>
      <c r="T5" s="345" t="s">
        <v>29</v>
      </c>
      <c r="U5" s="347" t="str">
        <f>'PN-Plan estrategico'!F35</f>
        <v>#REF!</v>
      </c>
      <c r="V5" s="345" t="s">
        <v>29</v>
      </c>
      <c r="W5" s="345" t="s">
        <v>29</v>
      </c>
      <c r="X5" s="347" t="str">
        <f>'PN-Plan estrategico'!F36</f>
        <v>#REF!</v>
      </c>
      <c r="Y5" s="345" t="s">
        <v>29</v>
      </c>
      <c r="Z5" s="345" t="s">
        <v>29</v>
      </c>
      <c r="AA5" s="347" t="str">
        <f>'PN-Plan estrategico'!F37</f>
        <v>#REF!</v>
      </c>
      <c r="AB5" s="348" t="str">
        <f>AVERAGE(R5,U5)</f>
        <v>#REF!</v>
      </c>
      <c r="AC5" s="349" t="s">
        <v>211</v>
      </c>
      <c r="AD5" s="350" t="s">
        <v>212</v>
      </c>
      <c r="AE5" s="351" t="s">
        <v>213</v>
      </c>
    </row>
    <row r="6" ht="28.5" customHeight="1">
      <c r="A6" s="352"/>
      <c r="B6" s="353" t="s">
        <v>124</v>
      </c>
      <c r="C6" s="353" t="s">
        <v>204</v>
      </c>
      <c r="D6" s="354">
        <v>2.0</v>
      </c>
      <c r="E6" s="355" t="s">
        <v>214</v>
      </c>
      <c r="F6" s="356" t="s">
        <v>21</v>
      </c>
      <c r="G6" s="356" t="s">
        <v>33</v>
      </c>
      <c r="H6" s="356" t="s">
        <v>206</v>
      </c>
      <c r="I6" s="356" t="s">
        <v>215</v>
      </c>
      <c r="J6" s="357">
        <v>1.0</v>
      </c>
      <c r="K6" s="358" t="s">
        <v>136</v>
      </c>
      <c r="L6" s="359" t="s">
        <v>216</v>
      </c>
      <c r="M6" s="360" t="s">
        <v>217</v>
      </c>
      <c r="N6" s="356" t="s">
        <v>210</v>
      </c>
      <c r="O6" s="356" t="s">
        <v>210</v>
      </c>
      <c r="P6" s="361" t="s">
        <v>29</v>
      </c>
      <c r="Q6" s="361" t="s">
        <v>29</v>
      </c>
      <c r="R6" s="361" t="s">
        <v>29</v>
      </c>
      <c r="S6" s="362" t="str">
        <f>'PN-Plan ParticipC'!F34</f>
        <v>#REF!</v>
      </c>
      <c r="T6" s="361" t="s">
        <v>29</v>
      </c>
      <c r="U6" s="361" t="s">
        <v>29</v>
      </c>
      <c r="V6" s="361" t="s">
        <v>29</v>
      </c>
      <c r="W6" s="362" t="str">
        <f>'PN-Plan ParticipC'!F35</f>
        <v>#REF!</v>
      </c>
      <c r="X6" s="361" t="s">
        <v>29</v>
      </c>
      <c r="Y6" s="361" t="s">
        <v>29</v>
      </c>
      <c r="Z6" s="361" t="s">
        <v>29</v>
      </c>
      <c r="AA6" s="362" t="str">
        <f>'PN-Plan ParticipC'!#REF!</f>
        <v>#ERROR!</v>
      </c>
      <c r="AB6" s="348" t="str">
        <f t="shared" ref="AB6:AB8" si="1">AVERAGE(S6,W6)</f>
        <v>#REF!</v>
      </c>
      <c r="AC6" s="349" t="s">
        <v>211</v>
      </c>
      <c r="AD6" s="350" t="s">
        <v>212</v>
      </c>
      <c r="AE6" s="254"/>
      <c r="AH6" s="363">
        <v>6.0</v>
      </c>
      <c r="AI6" s="363" t="s">
        <v>218</v>
      </c>
    </row>
    <row r="7" ht="37.5" customHeight="1">
      <c r="A7" s="364"/>
      <c r="B7" s="365" t="s">
        <v>124</v>
      </c>
      <c r="C7" s="365" t="s">
        <v>204</v>
      </c>
      <c r="D7" s="366">
        <v>3.0</v>
      </c>
      <c r="E7" s="367" t="s">
        <v>219</v>
      </c>
      <c r="F7" s="368" t="s">
        <v>21</v>
      </c>
      <c r="G7" s="368" t="s">
        <v>33</v>
      </c>
      <c r="H7" s="368" t="s">
        <v>206</v>
      </c>
      <c r="I7" s="368" t="s">
        <v>220</v>
      </c>
      <c r="J7" s="369">
        <v>1.0</v>
      </c>
      <c r="K7" s="370" t="s">
        <v>136</v>
      </c>
      <c r="L7" s="371" t="s">
        <v>216</v>
      </c>
      <c r="M7" s="372" t="s">
        <v>217</v>
      </c>
      <c r="N7" s="368" t="s">
        <v>210</v>
      </c>
      <c r="O7" s="368" t="s">
        <v>210</v>
      </c>
      <c r="P7" s="373" t="s">
        <v>29</v>
      </c>
      <c r="Q7" s="373" t="s">
        <v>29</v>
      </c>
      <c r="R7" s="373" t="s">
        <v>29</v>
      </c>
      <c r="S7" s="374" t="str">
        <f>'PN-PTEP'!F34</f>
        <v>#REF!</v>
      </c>
      <c r="T7" s="375" t="s">
        <v>29</v>
      </c>
      <c r="U7" s="375" t="s">
        <v>29</v>
      </c>
      <c r="V7" s="375" t="s">
        <v>29</v>
      </c>
      <c r="W7" s="374" t="str">
        <f>'PN-PTEP'!F35</f>
        <v>#REF!</v>
      </c>
      <c r="X7" s="375" t="s">
        <v>29</v>
      </c>
      <c r="Y7" s="375" t="s">
        <v>29</v>
      </c>
      <c r="Z7" s="375" t="s">
        <v>29</v>
      </c>
      <c r="AA7" s="374" t="str">
        <f>'PN-PTEP'!F36</f>
        <v>#REF!</v>
      </c>
      <c r="AB7" s="348" t="str">
        <f t="shared" si="1"/>
        <v>#REF!</v>
      </c>
      <c r="AC7" s="349" t="s">
        <v>211</v>
      </c>
      <c r="AD7" s="350" t="s">
        <v>212</v>
      </c>
      <c r="AE7" s="254"/>
      <c r="AH7" s="363">
        <v>2.0</v>
      </c>
      <c r="AI7" s="363" t="s">
        <v>221</v>
      </c>
    </row>
    <row r="8" ht="30.0" customHeight="1">
      <c r="A8" s="376" t="s">
        <v>3</v>
      </c>
      <c r="B8" s="335" t="s">
        <v>203</v>
      </c>
      <c r="C8" s="336" t="s">
        <v>222</v>
      </c>
      <c r="D8" s="337">
        <v>4.0</v>
      </c>
      <c r="E8" s="338" t="s">
        <v>223</v>
      </c>
      <c r="F8" s="339" t="s">
        <v>21</v>
      </c>
      <c r="G8" s="339" t="s">
        <v>224</v>
      </c>
      <c r="H8" s="339" t="s">
        <v>206</v>
      </c>
      <c r="I8" s="339" t="s">
        <v>225</v>
      </c>
      <c r="J8" s="377">
        <v>1.0</v>
      </c>
      <c r="K8" s="341" t="s">
        <v>136</v>
      </c>
      <c r="L8" s="342" t="s">
        <v>226</v>
      </c>
      <c r="M8" s="343" t="s">
        <v>227</v>
      </c>
      <c r="N8" s="344" t="s">
        <v>54</v>
      </c>
      <c r="O8" s="344" t="s">
        <v>56</v>
      </c>
      <c r="P8" s="346" t="str">
        <f t="shared" ref="P8:AA8" si="2">#REF!</f>
        <v>#REF!</v>
      </c>
      <c r="Q8" s="346" t="str">
        <f t="shared" si="2"/>
        <v>#REF!</v>
      </c>
      <c r="R8" s="346" t="str">
        <f t="shared" si="2"/>
        <v>#REF!</v>
      </c>
      <c r="S8" s="378" t="str">
        <f t="shared" si="2"/>
        <v>#REF!</v>
      </c>
      <c r="T8" s="378" t="str">
        <f t="shared" si="2"/>
        <v>#REF!</v>
      </c>
      <c r="U8" s="378" t="str">
        <f t="shared" si="2"/>
        <v>#REF!</v>
      </c>
      <c r="V8" s="378" t="str">
        <f t="shared" si="2"/>
        <v>#REF!</v>
      </c>
      <c r="W8" s="378" t="str">
        <f t="shared" si="2"/>
        <v>#REF!</v>
      </c>
      <c r="X8" s="378" t="str">
        <f t="shared" si="2"/>
        <v>#REF!</v>
      </c>
      <c r="Y8" s="378" t="str">
        <f t="shared" si="2"/>
        <v>#REF!</v>
      </c>
      <c r="Z8" s="378" t="str">
        <f t="shared" si="2"/>
        <v>#REF!</v>
      </c>
      <c r="AA8" s="378" t="str">
        <f t="shared" si="2"/>
        <v>#REF!</v>
      </c>
      <c r="AB8" s="348" t="str">
        <f t="shared" si="1"/>
        <v>#REF!</v>
      </c>
      <c r="AC8" s="349" t="s">
        <v>211</v>
      </c>
      <c r="AD8" s="379" t="s">
        <v>228</v>
      </c>
      <c r="AE8" s="254"/>
      <c r="AH8" s="363">
        <v>2.0</v>
      </c>
      <c r="AI8" s="363" t="s">
        <v>229</v>
      </c>
    </row>
    <row r="9" ht="30.0" customHeight="1">
      <c r="A9" s="380"/>
      <c r="B9" s="381" t="s">
        <v>203</v>
      </c>
      <c r="C9" s="353" t="s">
        <v>222</v>
      </c>
      <c r="D9" s="337">
        <v>5.0</v>
      </c>
      <c r="E9" s="355" t="s">
        <v>230</v>
      </c>
      <c r="F9" s="356" t="s">
        <v>20</v>
      </c>
      <c r="G9" s="356" t="s">
        <v>231</v>
      </c>
      <c r="H9" s="356" t="s">
        <v>41</v>
      </c>
      <c r="I9" s="356" t="s">
        <v>232</v>
      </c>
      <c r="J9" s="357">
        <v>0.0</v>
      </c>
      <c r="K9" s="382">
        <v>0.0</v>
      </c>
      <c r="L9" s="383" t="s">
        <v>233</v>
      </c>
      <c r="M9" s="384" t="s">
        <v>234</v>
      </c>
      <c r="N9" s="385" t="s">
        <v>56</v>
      </c>
      <c r="O9" s="356" t="s">
        <v>210</v>
      </c>
      <c r="P9" s="361" t="s">
        <v>29</v>
      </c>
      <c r="Q9" s="361" t="s">
        <v>29</v>
      </c>
      <c r="R9" s="386" t="str">
        <f>#REF!</f>
        <v>#REF!</v>
      </c>
      <c r="S9" s="361" t="s">
        <v>29</v>
      </c>
      <c r="T9" s="361" t="s">
        <v>29</v>
      </c>
      <c r="U9" s="386" t="str">
        <f>#REF!</f>
        <v>#REF!</v>
      </c>
      <c r="V9" s="361" t="s">
        <v>29</v>
      </c>
      <c r="W9" s="361" t="s">
        <v>29</v>
      </c>
      <c r="X9" s="386" t="str">
        <f>#REF!</f>
        <v>#REF!</v>
      </c>
      <c r="Y9" s="361" t="s">
        <v>29</v>
      </c>
      <c r="Z9" s="361" t="s">
        <v>29</v>
      </c>
      <c r="AA9" s="386" t="str">
        <f t="shared" ref="AA9:AA12" si="3">#REF!</f>
        <v>#REF!</v>
      </c>
      <c r="AB9" s="387" t="str">
        <f>R9</f>
        <v>#REF!</v>
      </c>
      <c r="AC9" s="349" t="s">
        <v>211</v>
      </c>
      <c r="AD9" s="350" t="s">
        <v>212</v>
      </c>
      <c r="AE9" s="254"/>
      <c r="AH9" s="363">
        <v>5.0</v>
      </c>
      <c r="AI9" s="363" t="s">
        <v>235</v>
      </c>
    </row>
    <row r="10" ht="30.0" customHeight="1">
      <c r="A10" s="380"/>
      <c r="B10" s="381" t="s">
        <v>203</v>
      </c>
      <c r="C10" s="353" t="s">
        <v>222</v>
      </c>
      <c r="D10" s="354">
        <v>6.0</v>
      </c>
      <c r="E10" s="355" t="s">
        <v>236</v>
      </c>
      <c r="F10" s="356" t="s">
        <v>21</v>
      </c>
      <c r="G10" s="356" t="s">
        <v>33</v>
      </c>
      <c r="H10" s="356" t="s">
        <v>206</v>
      </c>
      <c r="I10" s="356" t="s">
        <v>237</v>
      </c>
      <c r="J10" s="357">
        <v>1.0</v>
      </c>
      <c r="K10" s="382" t="s">
        <v>238</v>
      </c>
      <c r="L10" s="383" t="s">
        <v>239</v>
      </c>
      <c r="M10" s="384" t="s">
        <v>240</v>
      </c>
      <c r="N10" s="385" t="s">
        <v>241</v>
      </c>
      <c r="O10" s="385" t="s">
        <v>241</v>
      </c>
      <c r="P10" s="361" t="s">
        <v>29</v>
      </c>
      <c r="Q10" s="361" t="s">
        <v>29</v>
      </c>
      <c r="R10" s="361" t="s">
        <v>29</v>
      </c>
      <c r="S10" s="361" t="s">
        <v>29</v>
      </c>
      <c r="T10" s="361" t="s">
        <v>29</v>
      </c>
      <c r="U10" s="361" t="s">
        <v>29</v>
      </c>
      <c r="V10" s="361" t="s">
        <v>29</v>
      </c>
      <c r="W10" s="361" t="s">
        <v>29</v>
      </c>
      <c r="X10" s="361" t="s">
        <v>29</v>
      </c>
      <c r="Y10" s="361" t="s">
        <v>29</v>
      </c>
      <c r="Z10" s="361" t="s">
        <v>29</v>
      </c>
      <c r="AA10" s="386" t="str">
        <f t="shared" si="3"/>
        <v>#REF!</v>
      </c>
      <c r="AB10" s="388" t="str">
        <f>AA10</f>
        <v>#REF!</v>
      </c>
      <c r="AC10" s="349" t="s">
        <v>211</v>
      </c>
      <c r="AD10" s="350" t="s">
        <v>212</v>
      </c>
      <c r="AE10" s="254"/>
      <c r="AH10" s="363">
        <v>3.0</v>
      </c>
      <c r="AI10" s="363" t="s">
        <v>242</v>
      </c>
    </row>
    <row r="11" ht="30.0" customHeight="1">
      <c r="A11" s="380"/>
      <c r="B11" s="381" t="s">
        <v>203</v>
      </c>
      <c r="C11" s="353" t="s">
        <v>222</v>
      </c>
      <c r="D11" s="366">
        <v>7.0</v>
      </c>
      <c r="E11" s="355" t="s">
        <v>243</v>
      </c>
      <c r="F11" s="389" t="s">
        <v>22</v>
      </c>
      <c r="G11" s="356" t="s">
        <v>244</v>
      </c>
      <c r="H11" s="356" t="s">
        <v>41</v>
      </c>
      <c r="I11" s="356" t="s">
        <v>245</v>
      </c>
      <c r="J11" s="357">
        <v>0.0</v>
      </c>
      <c r="K11" s="382" t="s">
        <v>246</v>
      </c>
      <c r="L11" s="383" t="s">
        <v>247</v>
      </c>
      <c r="M11" s="384" t="s">
        <v>248</v>
      </c>
      <c r="N11" s="385" t="s">
        <v>56</v>
      </c>
      <c r="O11" s="385" t="s">
        <v>56</v>
      </c>
      <c r="P11" s="361" t="s">
        <v>29</v>
      </c>
      <c r="Q11" s="361" t="s">
        <v>29</v>
      </c>
      <c r="R11" s="362" t="str">
        <f t="shared" ref="R11:R12" si="4">#REF!</f>
        <v>#REF!</v>
      </c>
      <c r="S11" s="361" t="s">
        <v>29</v>
      </c>
      <c r="T11" s="361" t="s">
        <v>29</v>
      </c>
      <c r="U11" s="362" t="str">
        <f t="shared" ref="U11:U12" si="5">#REF!</f>
        <v>#REF!</v>
      </c>
      <c r="V11" s="361" t="s">
        <v>29</v>
      </c>
      <c r="W11" s="361" t="s">
        <v>29</v>
      </c>
      <c r="X11" s="362" t="str">
        <f t="shared" ref="X11:X12" si="6">#REF!</f>
        <v>#REF!</v>
      </c>
      <c r="Y11" s="361" t="s">
        <v>29</v>
      </c>
      <c r="Z11" s="361" t="s">
        <v>29</v>
      </c>
      <c r="AA11" s="362" t="str">
        <f t="shared" si="3"/>
        <v>#REF!</v>
      </c>
      <c r="AB11" s="390" t="str">
        <f>R11</f>
        <v>#REF!</v>
      </c>
      <c r="AC11" s="349" t="s">
        <v>211</v>
      </c>
      <c r="AD11" s="350" t="s">
        <v>212</v>
      </c>
      <c r="AE11" s="254"/>
      <c r="AH11" s="363">
        <v>4.0</v>
      </c>
      <c r="AI11" s="363" t="s">
        <v>249</v>
      </c>
    </row>
    <row r="12" ht="30.0" customHeight="1">
      <c r="A12" s="380"/>
      <c r="B12" s="353" t="s">
        <v>124</v>
      </c>
      <c r="C12" s="353" t="s">
        <v>222</v>
      </c>
      <c r="D12" s="337">
        <v>8.0</v>
      </c>
      <c r="E12" s="355" t="s">
        <v>250</v>
      </c>
      <c r="F12" s="356" t="s">
        <v>21</v>
      </c>
      <c r="G12" s="356" t="s">
        <v>33</v>
      </c>
      <c r="H12" s="356" t="s">
        <v>206</v>
      </c>
      <c r="I12" s="356" t="s">
        <v>251</v>
      </c>
      <c r="J12" s="357">
        <v>1.0</v>
      </c>
      <c r="K12" s="382" t="s">
        <v>238</v>
      </c>
      <c r="L12" s="383" t="s">
        <v>239</v>
      </c>
      <c r="M12" s="384" t="s">
        <v>240</v>
      </c>
      <c r="N12" s="385" t="s">
        <v>56</v>
      </c>
      <c r="O12" s="385" t="s">
        <v>56</v>
      </c>
      <c r="P12" s="361" t="s">
        <v>29</v>
      </c>
      <c r="Q12" s="361" t="s">
        <v>29</v>
      </c>
      <c r="R12" s="362" t="str">
        <f t="shared" si="4"/>
        <v>#REF!</v>
      </c>
      <c r="S12" s="361" t="s">
        <v>29</v>
      </c>
      <c r="T12" s="361" t="s">
        <v>29</v>
      </c>
      <c r="U12" s="362" t="str">
        <f t="shared" si="5"/>
        <v>#REF!</v>
      </c>
      <c r="V12" s="361" t="s">
        <v>29</v>
      </c>
      <c r="W12" s="361" t="s">
        <v>29</v>
      </c>
      <c r="X12" s="362" t="str">
        <f t="shared" si="6"/>
        <v>#REF!</v>
      </c>
      <c r="Y12" s="361" t="s">
        <v>29</v>
      </c>
      <c r="Z12" s="361" t="s">
        <v>29</v>
      </c>
      <c r="AA12" s="362" t="str">
        <f t="shared" si="3"/>
        <v>#REF!</v>
      </c>
      <c r="AB12" s="387"/>
      <c r="AC12" s="349" t="s">
        <v>211</v>
      </c>
      <c r="AD12" s="379" t="s">
        <v>252</v>
      </c>
      <c r="AE12" s="254"/>
      <c r="AH12" s="124">
        <f>SUM(AH6:AH11)</f>
        <v>22</v>
      </c>
    </row>
    <row r="13" ht="45.75" customHeight="1">
      <c r="A13" s="380"/>
      <c r="B13" s="353" t="s">
        <v>124</v>
      </c>
      <c r="C13" s="353" t="s">
        <v>222</v>
      </c>
      <c r="D13" s="337">
        <v>9.0</v>
      </c>
      <c r="E13" s="355" t="s">
        <v>253</v>
      </c>
      <c r="F13" s="389" t="s">
        <v>22</v>
      </c>
      <c r="G13" s="356" t="s">
        <v>244</v>
      </c>
      <c r="H13" s="356" t="s">
        <v>41</v>
      </c>
      <c r="I13" s="356" t="s">
        <v>254</v>
      </c>
      <c r="J13" s="357">
        <v>0.0</v>
      </c>
      <c r="K13" s="382" t="s">
        <v>255</v>
      </c>
      <c r="L13" s="383" t="s">
        <v>256</v>
      </c>
      <c r="M13" s="384" t="s">
        <v>257</v>
      </c>
      <c r="N13" s="385" t="s">
        <v>54</v>
      </c>
      <c r="O13" s="385" t="s">
        <v>56</v>
      </c>
      <c r="P13" s="362" t="str">
        <f t="shared" ref="P13:AA13" si="7">#REF!</f>
        <v>#REF!</v>
      </c>
      <c r="Q13" s="362" t="str">
        <f t="shared" si="7"/>
        <v>#REF!</v>
      </c>
      <c r="R13" s="362" t="str">
        <f t="shared" si="7"/>
        <v>#REF!</v>
      </c>
      <c r="S13" s="362" t="str">
        <f t="shared" si="7"/>
        <v>#REF!</v>
      </c>
      <c r="T13" s="362" t="str">
        <f t="shared" si="7"/>
        <v>#REF!</v>
      </c>
      <c r="U13" s="362" t="str">
        <f t="shared" si="7"/>
        <v>#REF!</v>
      </c>
      <c r="V13" s="362" t="str">
        <f t="shared" si="7"/>
        <v>#REF!</v>
      </c>
      <c r="W13" s="362" t="str">
        <f t="shared" si="7"/>
        <v>#REF!</v>
      </c>
      <c r="X13" s="362" t="str">
        <f t="shared" si="7"/>
        <v>#REF!</v>
      </c>
      <c r="Y13" s="362" t="str">
        <f t="shared" si="7"/>
        <v>#REF!</v>
      </c>
      <c r="Z13" s="362" t="str">
        <f t="shared" si="7"/>
        <v>#REF!</v>
      </c>
      <c r="AA13" s="362" t="str">
        <f t="shared" si="7"/>
        <v>#REF!</v>
      </c>
      <c r="AB13" s="387" t="str">
        <f>AVERAGE(P13:AA13)</f>
        <v>#REF!</v>
      </c>
      <c r="AC13" s="391" t="s">
        <v>258</v>
      </c>
      <c r="AD13" s="350" t="s">
        <v>212</v>
      </c>
      <c r="AE13" s="254"/>
      <c r="AH13" s="124">
        <f>AH12/38</f>
        <v>0.5789473684</v>
      </c>
    </row>
    <row r="14" ht="50.25" customHeight="1">
      <c r="A14" s="376" t="s">
        <v>3</v>
      </c>
      <c r="B14" s="335" t="s">
        <v>203</v>
      </c>
      <c r="C14" s="336" t="s">
        <v>7</v>
      </c>
      <c r="D14" s="354">
        <v>10.0</v>
      </c>
      <c r="E14" s="338" t="s">
        <v>11</v>
      </c>
      <c r="F14" s="339" t="s">
        <v>21</v>
      </c>
      <c r="G14" s="339" t="s">
        <v>33</v>
      </c>
      <c r="H14" s="339" t="s">
        <v>206</v>
      </c>
      <c r="I14" s="339" t="s">
        <v>259</v>
      </c>
      <c r="J14" s="377">
        <v>0.9</v>
      </c>
      <c r="K14" s="392" t="s">
        <v>260</v>
      </c>
      <c r="L14" s="393" t="s">
        <v>216</v>
      </c>
      <c r="M14" s="394" t="s">
        <v>261</v>
      </c>
      <c r="N14" s="344" t="s">
        <v>56</v>
      </c>
      <c r="O14" s="344" t="s">
        <v>56</v>
      </c>
      <c r="P14" s="345" t="s">
        <v>29</v>
      </c>
      <c r="Q14" s="345" t="s">
        <v>29</v>
      </c>
      <c r="R14" s="346" t="str">
        <f>'COM Solic BRIEF'!E34</f>
        <v>#DIV/0!</v>
      </c>
      <c r="S14" s="345" t="s">
        <v>29</v>
      </c>
      <c r="T14" s="345" t="s">
        <v>29</v>
      </c>
      <c r="U14" s="346" t="str">
        <f>'COM Solic BRIEF'!E35</f>
        <v>#DIV/0!</v>
      </c>
      <c r="V14" s="345" t="s">
        <v>29</v>
      </c>
      <c r="W14" s="345" t="s">
        <v>29</v>
      </c>
      <c r="X14" s="346" t="str">
        <f>'COM Solic BRIEF'!E36</f>
        <v>#DIV/0!</v>
      </c>
      <c r="Y14" s="345" t="s">
        <v>29</v>
      </c>
      <c r="Z14" s="345" t="s">
        <v>29</v>
      </c>
      <c r="AA14" s="346" t="str">
        <f>'COM Solic BRIEF'!E37</f>
        <v>#DIV/0!</v>
      </c>
      <c r="AB14" s="395" t="str">
        <f>AVERAGE(R14,U14,X14,AA14)</f>
        <v>#DIV/0!</v>
      </c>
      <c r="AC14" s="396" t="s">
        <v>211</v>
      </c>
      <c r="AD14" s="350" t="s">
        <v>212</v>
      </c>
      <c r="AE14" s="254"/>
    </row>
    <row r="15" ht="54.75" customHeight="1">
      <c r="A15" s="397"/>
      <c r="B15" s="398" t="s">
        <v>203</v>
      </c>
      <c r="C15" s="365" t="s">
        <v>7</v>
      </c>
      <c r="D15" s="366">
        <v>11.0</v>
      </c>
      <c r="E15" s="367" t="s">
        <v>111</v>
      </c>
      <c r="F15" s="399" t="s">
        <v>113</v>
      </c>
      <c r="G15" s="368" t="s">
        <v>33</v>
      </c>
      <c r="H15" s="368" t="s">
        <v>206</v>
      </c>
      <c r="I15" s="368" t="s">
        <v>116</v>
      </c>
      <c r="J15" s="369">
        <v>0.0</v>
      </c>
      <c r="K15" s="400" t="s">
        <v>118</v>
      </c>
      <c r="L15" s="401" t="s">
        <v>119</v>
      </c>
      <c r="M15" s="402" t="s">
        <v>120</v>
      </c>
      <c r="N15" s="403" t="s">
        <v>56</v>
      </c>
      <c r="O15" s="403" t="s">
        <v>56</v>
      </c>
      <c r="P15" s="375" t="s">
        <v>29</v>
      </c>
      <c r="Q15" s="375" t="s">
        <v>29</v>
      </c>
      <c r="R15" s="404" t="str">
        <f>'COM Quejas pub inf'!E34</f>
        <v>#DIV/0!</v>
      </c>
      <c r="S15" s="375" t="s">
        <v>29</v>
      </c>
      <c r="T15" s="375" t="s">
        <v>29</v>
      </c>
      <c r="U15" s="404" t="str">
        <f>'COM Quejas pub inf'!E35</f>
        <v>#DIV/0!</v>
      </c>
      <c r="V15" s="375" t="s">
        <v>29</v>
      </c>
      <c r="W15" s="375" t="s">
        <v>29</v>
      </c>
      <c r="X15" s="404" t="str">
        <f>'COM Quejas pub inf'!E36</f>
        <v>#DIV/0!</v>
      </c>
      <c r="Y15" s="375" t="s">
        <v>29</v>
      </c>
      <c r="Z15" s="375" t="s">
        <v>29</v>
      </c>
      <c r="AA15" s="404" t="str">
        <f>'COM Quejas pub inf'!E37</f>
        <v>#DIV/0!</v>
      </c>
      <c r="AB15" s="405" t="str">
        <f>R15</f>
        <v>#DIV/0!</v>
      </c>
      <c r="AC15" s="396" t="s">
        <v>211</v>
      </c>
      <c r="AD15" s="350" t="s">
        <v>212</v>
      </c>
      <c r="AE15" s="254"/>
    </row>
    <row r="16" ht="39.75" customHeight="1">
      <c r="A16" s="376" t="s">
        <v>3</v>
      </c>
      <c r="B16" s="335" t="s">
        <v>203</v>
      </c>
      <c r="C16" s="336" t="s">
        <v>262</v>
      </c>
      <c r="D16" s="337">
        <v>12.0</v>
      </c>
      <c r="E16" s="338" t="s">
        <v>263</v>
      </c>
      <c r="F16" s="339" t="s">
        <v>264</v>
      </c>
      <c r="G16" s="339" t="s">
        <v>33</v>
      </c>
      <c r="H16" s="339" t="s">
        <v>206</v>
      </c>
      <c r="I16" s="339" t="s">
        <v>265</v>
      </c>
      <c r="J16" s="377">
        <v>0.95</v>
      </c>
      <c r="K16" s="392" t="s">
        <v>266</v>
      </c>
      <c r="L16" s="393" t="s">
        <v>267</v>
      </c>
      <c r="M16" s="394" t="s">
        <v>268</v>
      </c>
      <c r="N16" s="344" t="s">
        <v>54</v>
      </c>
      <c r="O16" s="344" t="s">
        <v>56</v>
      </c>
      <c r="P16" s="346" t="str">
        <f t="shared" ref="P16:AA16" si="8">#REF!</f>
        <v>#REF!</v>
      </c>
      <c r="Q16" s="346" t="str">
        <f t="shared" si="8"/>
        <v>#REF!</v>
      </c>
      <c r="R16" s="346" t="str">
        <f t="shared" si="8"/>
        <v>#REF!</v>
      </c>
      <c r="S16" s="346" t="str">
        <f t="shared" si="8"/>
        <v>#REF!</v>
      </c>
      <c r="T16" s="346" t="str">
        <f t="shared" si="8"/>
        <v>#REF!</v>
      </c>
      <c r="U16" s="346" t="str">
        <f t="shared" si="8"/>
        <v>#REF!</v>
      </c>
      <c r="V16" s="346" t="str">
        <f t="shared" si="8"/>
        <v>#REF!</v>
      </c>
      <c r="W16" s="346" t="str">
        <f t="shared" si="8"/>
        <v>#REF!</v>
      </c>
      <c r="X16" s="346" t="str">
        <f t="shared" si="8"/>
        <v>#REF!</v>
      </c>
      <c r="Y16" s="346" t="str">
        <f t="shared" si="8"/>
        <v>#REF!</v>
      </c>
      <c r="Z16" s="346" t="str">
        <f t="shared" si="8"/>
        <v>#REF!</v>
      </c>
      <c r="AA16" s="406" t="str">
        <f t="shared" si="8"/>
        <v>#REF!</v>
      </c>
      <c r="AB16" s="395" t="str">
        <f>AVERAGE(P16:R16)</f>
        <v>#REF!</v>
      </c>
      <c r="AC16" s="407" t="s">
        <v>258</v>
      </c>
      <c r="AD16" s="350" t="s">
        <v>212</v>
      </c>
      <c r="AE16" s="254"/>
    </row>
    <row r="17" ht="33.0" customHeight="1">
      <c r="A17" s="397"/>
      <c r="B17" s="365" t="s">
        <v>124</v>
      </c>
      <c r="C17" s="365" t="s">
        <v>262</v>
      </c>
      <c r="D17" s="337">
        <v>13.0</v>
      </c>
      <c r="E17" s="367" t="s">
        <v>269</v>
      </c>
      <c r="F17" s="368" t="s">
        <v>264</v>
      </c>
      <c r="G17" s="368" t="s">
        <v>270</v>
      </c>
      <c r="H17" s="368" t="s">
        <v>206</v>
      </c>
      <c r="I17" s="368" t="s">
        <v>271</v>
      </c>
      <c r="J17" s="369">
        <v>0.8</v>
      </c>
      <c r="K17" s="400" t="s">
        <v>238</v>
      </c>
      <c r="L17" s="401" t="s">
        <v>272</v>
      </c>
      <c r="M17" s="402" t="s">
        <v>273</v>
      </c>
      <c r="N17" s="408" t="s">
        <v>274</v>
      </c>
      <c r="O17" s="408" t="s">
        <v>274</v>
      </c>
      <c r="P17" s="373" t="s">
        <v>29</v>
      </c>
      <c r="Q17" s="373" t="s">
        <v>29</v>
      </c>
      <c r="R17" s="373" t="s">
        <v>29</v>
      </c>
      <c r="S17" s="373" t="s">
        <v>29</v>
      </c>
      <c r="T17" s="373" t="s">
        <v>29</v>
      </c>
      <c r="U17" s="409" t="str">
        <f>#REF!</f>
        <v>#REF!</v>
      </c>
      <c r="V17" s="373" t="s">
        <v>29</v>
      </c>
      <c r="W17" s="373" t="s">
        <v>29</v>
      </c>
      <c r="X17" s="373" t="s">
        <v>29</v>
      </c>
      <c r="Y17" s="373" t="s">
        <v>29</v>
      </c>
      <c r="Z17" s="373" t="s">
        <v>29</v>
      </c>
      <c r="AA17" s="410" t="str">
        <f>#REF!</f>
        <v>#REF!</v>
      </c>
      <c r="AB17" s="411" t="str">
        <f>U17</f>
        <v>#REF!</v>
      </c>
      <c r="AC17" s="396" t="s">
        <v>211</v>
      </c>
      <c r="AD17" s="350" t="s">
        <v>212</v>
      </c>
      <c r="AE17" s="254"/>
    </row>
    <row r="18" ht="28.5" customHeight="1">
      <c r="A18" s="376" t="s">
        <v>3</v>
      </c>
      <c r="B18" s="335" t="s">
        <v>203</v>
      </c>
      <c r="C18" s="336" t="s">
        <v>166</v>
      </c>
      <c r="D18" s="354">
        <v>14.0</v>
      </c>
      <c r="E18" s="338" t="s">
        <v>275</v>
      </c>
      <c r="F18" s="339" t="s">
        <v>21</v>
      </c>
      <c r="G18" s="339" t="s">
        <v>31</v>
      </c>
      <c r="H18" s="339" t="s">
        <v>39</v>
      </c>
      <c r="I18" s="339" t="s">
        <v>276</v>
      </c>
      <c r="J18" s="412">
        <v>2.0</v>
      </c>
      <c r="K18" s="392" t="s">
        <v>277</v>
      </c>
      <c r="L18" s="413">
        <v>0.0</v>
      </c>
      <c r="M18" s="394" t="s">
        <v>278</v>
      </c>
      <c r="N18" s="344" t="s">
        <v>279</v>
      </c>
      <c r="O18" s="339" t="s">
        <v>279</v>
      </c>
      <c r="P18" s="345" t="s">
        <v>29</v>
      </c>
      <c r="Q18" s="345" t="s">
        <v>29</v>
      </c>
      <c r="R18" s="345" t="s">
        <v>29</v>
      </c>
      <c r="S18" s="345" t="s">
        <v>29</v>
      </c>
      <c r="T18" s="345" t="s">
        <v>29</v>
      </c>
      <c r="U18" s="345" t="s">
        <v>29</v>
      </c>
      <c r="V18" s="345" t="s">
        <v>29</v>
      </c>
      <c r="W18" s="345" t="s">
        <v>29</v>
      </c>
      <c r="X18" s="345" t="s">
        <v>29</v>
      </c>
      <c r="Y18" s="345" t="s">
        <v>29</v>
      </c>
      <c r="Z18" s="345" t="s">
        <v>29</v>
      </c>
      <c r="AA18" s="409" t="str">
        <f>'GM-PM CONTRA'!F34</f>
        <v>#REF!</v>
      </c>
      <c r="AB18" s="395" t="str">
        <f t="shared" ref="AB18:AB19" si="9">+AA18</f>
        <v>#REF!</v>
      </c>
      <c r="AC18" s="414" t="s">
        <v>280</v>
      </c>
      <c r="AD18" s="350" t="s">
        <v>212</v>
      </c>
      <c r="AE18" s="254"/>
    </row>
    <row r="19" ht="28.5" customHeight="1">
      <c r="A19" s="415"/>
      <c r="B19" s="416" t="s">
        <v>124</v>
      </c>
      <c r="C19" s="416" t="s">
        <v>166</v>
      </c>
      <c r="D19" s="366">
        <v>15.0</v>
      </c>
      <c r="E19" s="417" t="s">
        <v>281</v>
      </c>
      <c r="F19" s="418" t="s">
        <v>21</v>
      </c>
      <c r="G19" s="418" t="s">
        <v>31</v>
      </c>
      <c r="H19" s="418" t="s">
        <v>39</v>
      </c>
      <c r="I19" s="418" t="s">
        <v>282</v>
      </c>
      <c r="J19" s="419">
        <v>2.0</v>
      </c>
      <c r="K19" s="420" t="s">
        <v>277</v>
      </c>
      <c r="L19" s="421">
        <v>0.0</v>
      </c>
      <c r="M19" s="422" t="s">
        <v>278</v>
      </c>
      <c r="N19" s="403" t="s">
        <v>274</v>
      </c>
      <c r="O19" s="403" t="s">
        <v>274</v>
      </c>
      <c r="P19" s="375" t="s">
        <v>29</v>
      </c>
      <c r="Q19" s="375" t="s">
        <v>29</v>
      </c>
      <c r="R19" s="375" t="s">
        <v>29</v>
      </c>
      <c r="S19" s="375" t="s">
        <v>29</v>
      </c>
      <c r="T19" s="375" t="s">
        <v>29</v>
      </c>
      <c r="U19" s="423" t="str">
        <f>'GM-Var SCI'!F34</f>
        <v>#REF!</v>
      </c>
      <c r="V19" s="375" t="s">
        <v>29</v>
      </c>
      <c r="W19" s="375" t="s">
        <v>29</v>
      </c>
      <c r="X19" s="375" t="s">
        <v>29</v>
      </c>
      <c r="Y19" s="375" t="s">
        <v>29</v>
      </c>
      <c r="Z19" s="375" t="s">
        <v>29</v>
      </c>
      <c r="AA19" s="424" t="str">
        <f>'GM-Var SCI'!F35</f>
        <v>#REF!</v>
      </c>
      <c r="AB19" s="425" t="str">
        <f t="shared" si="9"/>
        <v>#REF!</v>
      </c>
      <c r="AC19" s="396" t="s">
        <v>211</v>
      </c>
      <c r="AD19" s="350" t="s">
        <v>212</v>
      </c>
      <c r="AE19" s="254"/>
    </row>
    <row r="20" ht="28.5" customHeight="1">
      <c r="A20" s="426" t="s">
        <v>3</v>
      </c>
      <c r="B20" s="427" t="s">
        <v>203</v>
      </c>
      <c r="C20" s="428" t="s">
        <v>283</v>
      </c>
      <c r="D20" s="337">
        <v>16.0</v>
      </c>
      <c r="E20" s="429" t="s">
        <v>284</v>
      </c>
      <c r="F20" s="430" t="s">
        <v>21</v>
      </c>
      <c r="G20" s="430" t="s">
        <v>33</v>
      </c>
      <c r="H20" s="430" t="s">
        <v>206</v>
      </c>
      <c r="I20" s="430" t="s">
        <v>285</v>
      </c>
      <c r="J20" s="431">
        <v>1.0</v>
      </c>
      <c r="K20" s="432" t="s">
        <v>286</v>
      </c>
      <c r="L20" s="433" t="s">
        <v>287</v>
      </c>
      <c r="M20" s="434" t="s">
        <v>138</v>
      </c>
      <c r="N20" s="435" t="s">
        <v>274</v>
      </c>
      <c r="O20" s="435" t="s">
        <v>274</v>
      </c>
      <c r="P20" s="436" t="s">
        <v>29</v>
      </c>
      <c r="Q20" s="436" t="s">
        <v>29</v>
      </c>
      <c r="R20" s="436" t="s">
        <v>29</v>
      </c>
      <c r="S20" s="436" t="s">
        <v>29</v>
      </c>
      <c r="T20" s="436" t="s">
        <v>29</v>
      </c>
      <c r="U20" s="437" t="str">
        <f>'EI plan auditoría'!F34</f>
        <v>#REF!</v>
      </c>
      <c r="V20" s="436" t="s">
        <v>29</v>
      </c>
      <c r="W20" s="436" t="s">
        <v>29</v>
      </c>
      <c r="X20" s="436" t="s">
        <v>29</v>
      </c>
      <c r="Y20" s="436" t="s">
        <v>29</v>
      </c>
      <c r="Z20" s="436" t="s">
        <v>29</v>
      </c>
      <c r="AA20" s="437" t="str">
        <f>'EI plan auditoría'!F35</f>
        <v>#REF!</v>
      </c>
      <c r="AB20" s="438" t="str">
        <f>U20</f>
        <v>#REF!</v>
      </c>
      <c r="AC20" s="396" t="s">
        <v>211</v>
      </c>
      <c r="AD20" s="350" t="s">
        <v>212</v>
      </c>
      <c r="AE20" s="254"/>
    </row>
    <row r="21" ht="28.5" customHeight="1">
      <c r="A21" s="439" t="s">
        <v>288</v>
      </c>
      <c r="B21" s="440" t="s">
        <v>203</v>
      </c>
      <c r="C21" s="441" t="s">
        <v>289</v>
      </c>
      <c r="D21" s="337">
        <v>17.0</v>
      </c>
      <c r="E21" s="338" t="s">
        <v>290</v>
      </c>
      <c r="F21" s="344" t="s">
        <v>291</v>
      </c>
      <c r="G21" s="442" t="s">
        <v>224</v>
      </c>
      <c r="H21" s="344" t="s">
        <v>206</v>
      </c>
      <c r="I21" s="339" t="s">
        <v>292</v>
      </c>
      <c r="J21" s="442">
        <v>1.0</v>
      </c>
      <c r="K21" s="443" t="s">
        <v>293</v>
      </c>
      <c r="L21" s="444" t="s">
        <v>294</v>
      </c>
      <c r="M21" s="445" t="s">
        <v>295</v>
      </c>
      <c r="N21" s="344" t="s">
        <v>274</v>
      </c>
      <c r="O21" s="344" t="s">
        <v>274</v>
      </c>
      <c r="P21" s="446" t="s">
        <v>29</v>
      </c>
      <c r="Q21" s="446" t="s">
        <v>29</v>
      </c>
      <c r="R21" s="446" t="s">
        <v>29</v>
      </c>
      <c r="S21" s="345" t="s">
        <v>29</v>
      </c>
      <c r="T21" s="446" t="s">
        <v>29</v>
      </c>
      <c r="U21" s="346" t="str">
        <f>'TCservid capacitados'!F34</f>
        <v>#REF!</v>
      </c>
      <c r="V21" s="446" t="s">
        <v>29</v>
      </c>
      <c r="W21" s="345" t="s">
        <v>29</v>
      </c>
      <c r="X21" s="446" t="str">
        <f>'TCservid capacitados'!F35</f>
        <v>#REF!</v>
      </c>
      <c r="Y21" s="446" t="s">
        <v>29</v>
      </c>
      <c r="Z21" s="446" t="s">
        <v>29</v>
      </c>
      <c r="AA21" s="437" t="str">
        <f>'TCservid capacitados'!F35</f>
        <v>#REF!</v>
      </c>
      <c r="AB21" s="438" t="str">
        <f>'TCservid capacitados'!F36</f>
        <v>#REF!</v>
      </c>
      <c r="AC21" s="407" t="s">
        <v>258</v>
      </c>
      <c r="AD21" s="350" t="s">
        <v>296</v>
      </c>
      <c r="AE21" s="254"/>
    </row>
    <row r="22" ht="28.5" customHeight="1">
      <c r="A22" s="353" t="s">
        <v>297</v>
      </c>
      <c r="B22" s="381" t="s">
        <v>203</v>
      </c>
      <c r="C22" s="447" t="s">
        <v>289</v>
      </c>
      <c r="D22" s="354">
        <v>18.0</v>
      </c>
      <c r="E22" s="355" t="s">
        <v>298</v>
      </c>
      <c r="F22" s="385" t="s">
        <v>291</v>
      </c>
      <c r="G22" s="448" t="s">
        <v>224</v>
      </c>
      <c r="H22" s="385" t="s">
        <v>206</v>
      </c>
      <c r="I22" s="356" t="s">
        <v>299</v>
      </c>
      <c r="J22" s="448">
        <v>1.0</v>
      </c>
      <c r="K22" s="449" t="s">
        <v>300</v>
      </c>
      <c r="L22" s="450" t="s">
        <v>301</v>
      </c>
      <c r="M22" s="451" t="s">
        <v>302</v>
      </c>
      <c r="N22" s="385" t="s">
        <v>56</v>
      </c>
      <c r="O22" s="385" t="s">
        <v>56</v>
      </c>
      <c r="P22" s="452" t="s">
        <v>29</v>
      </c>
      <c r="Q22" s="452" t="s">
        <v>29</v>
      </c>
      <c r="R22" s="346" t="str">
        <f>'TC Event autorizados'!F34</f>
        <v>#REF!</v>
      </c>
      <c r="S22" s="452" t="s">
        <v>29</v>
      </c>
      <c r="T22" s="452" t="s">
        <v>29</v>
      </c>
      <c r="U22" s="346" t="str">
        <f>'TC Event autorizados'!F35</f>
        <v>#REF!</v>
      </c>
      <c r="V22" s="452" t="s">
        <v>29</v>
      </c>
      <c r="W22" s="452" t="s">
        <v>29</v>
      </c>
      <c r="X22" s="346" t="str">
        <f>'TC Event autorizados'!F36</f>
        <v>#REF!</v>
      </c>
      <c r="Y22" s="452" t="s">
        <v>29</v>
      </c>
      <c r="Z22" s="452" t="s">
        <v>29</v>
      </c>
      <c r="AA22" s="346" t="str">
        <f>'TC Event autorizados'!F37</f>
        <v>#REF!</v>
      </c>
      <c r="AB22" s="453" t="str">
        <f>'TC Event autorizados'!F38</f>
        <v>#REF!</v>
      </c>
      <c r="AC22" s="407" t="s">
        <v>258</v>
      </c>
      <c r="AD22" s="350" t="s">
        <v>296</v>
      </c>
      <c r="AE22" s="254"/>
    </row>
    <row r="23" ht="28.5" customHeight="1">
      <c r="A23" s="353" t="s">
        <v>303</v>
      </c>
      <c r="B23" s="381" t="s">
        <v>203</v>
      </c>
      <c r="C23" s="447" t="s">
        <v>289</v>
      </c>
      <c r="D23" s="366">
        <v>19.0</v>
      </c>
      <c r="E23" s="355" t="s">
        <v>304</v>
      </c>
      <c r="F23" s="385" t="s">
        <v>291</v>
      </c>
      <c r="G23" s="448" t="s">
        <v>224</v>
      </c>
      <c r="H23" s="385" t="s">
        <v>206</v>
      </c>
      <c r="I23" s="356" t="s">
        <v>305</v>
      </c>
      <c r="J23" s="454">
        <v>247.0</v>
      </c>
      <c r="K23" s="449" t="s">
        <v>293</v>
      </c>
      <c r="L23" s="450" t="s">
        <v>306</v>
      </c>
      <c r="M23" s="451" t="s">
        <v>302</v>
      </c>
      <c r="N23" s="385" t="s">
        <v>56</v>
      </c>
      <c r="O23" s="385" t="s">
        <v>56</v>
      </c>
      <c r="P23" s="452" t="s">
        <v>29</v>
      </c>
      <c r="Q23" s="452" t="s">
        <v>29</v>
      </c>
      <c r="R23" s="346" t="str">
        <f>'TCEstímulos'!F34</f>
        <v>#REF!</v>
      </c>
      <c r="S23" s="452" t="s">
        <v>29</v>
      </c>
      <c r="T23" s="452" t="s">
        <v>29</v>
      </c>
      <c r="U23" s="362" t="str">
        <f>'TCEstímulos'!F35</f>
        <v>#REF!</v>
      </c>
      <c r="V23" s="452" t="s">
        <v>29</v>
      </c>
      <c r="W23" s="452" t="s">
        <v>29</v>
      </c>
      <c r="X23" s="362" t="str">
        <f>'TCEstímulos'!F36</f>
        <v>#REF!</v>
      </c>
      <c r="Y23" s="452" t="s">
        <v>29</v>
      </c>
      <c r="Z23" s="452" t="s">
        <v>29</v>
      </c>
      <c r="AA23" s="362" t="str">
        <f>'TCEstímulos'!F37</f>
        <v>#REF!</v>
      </c>
      <c r="AB23" s="453" t="str">
        <f>'TCEstímulos'!F38</f>
        <v>#REF!</v>
      </c>
      <c r="AC23" s="455" t="s">
        <v>211</v>
      </c>
      <c r="AD23" s="350" t="s">
        <v>296</v>
      </c>
      <c r="AE23" s="254"/>
    </row>
    <row r="24" ht="28.5" customHeight="1">
      <c r="A24" s="353" t="s">
        <v>288</v>
      </c>
      <c r="B24" s="381" t="s">
        <v>203</v>
      </c>
      <c r="C24" s="447" t="s">
        <v>289</v>
      </c>
      <c r="D24" s="337">
        <v>20.0</v>
      </c>
      <c r="E24" s="355" t="s">
        <v>307</v>
      </c>
      <c r="F24" s="385" t="s">
        <v>308</v>
      </c>
      <c r="G24" s="448" t="s">
        <v>31</v>
      </c>
      <c r="H24" s="385" t="s">
        <v>39</v>
      </c>
      <c r="I24" s="356" t="s">
        <v>309</v>
      </c>
      <c r="J24" s="448">
        <v>0.15</v>
      </c>
      <c r="K24" s="449" t="s">
        <v>310</v>
      </c>
      <c r="L24" s="450" t="s">
        <v>311</v>
      </c>
      <c r="M24" s="451" t="s">
        <v>312</v>
      </c>
      <c r="N24" s="385" t="s">
        <v>56</v>
      </c>
      <c r="O24" s="385" t="s">
        <v>56</v>
      </c>
      <c r="P24" s="452" t="s">
        <v>29</v>
      </c>
      <c r="Q24" s="452" t="s">
        <v>29</v>
      </c>
      <c r="R24" s="362" t="str">
        <f>'TC Participantes act'!F34</f>
        <v>#REF!</v>
      </c>
      <c r="S24" s="452" t="s">
        <v>29</v>
      </c>
      <c r="T24" s="452" t="s">
        <v>29</v>
      </c>
      <c r="U24" s="362" t="str">
        <f>'TC Participantes act'!F35</f>
        <v>#REF!</v>
      </c>
      <c r="V24" s="452" t="s">
        <v>29</v>
      </c>
      <c r="W24" s="452" t="s">
        <v>29</v>
      </c>
      <c r="X24" s="362" t="str">
        <f>'TC Participantes act'!F36</f>
        <v>#REF!</v>
      </c>
      <c r="Y24" s="452" t="s">
        <v>29</v>
      </c>
      <c r="Z24" s="452" t="s">
        <v>29</v>
      </c>
      <c r="AA24" s="362" t="str">
        <f>'TC Participantes act'!F37</f>
        <v>#REF!</v>
      </c>
      <c r="AB24" s="453" t="str">
        <f>'TC Participantes act'!F38</f>
        <v>#REF!</v>
      </c>
      <c r="AC24" s="455" t="s">
        <v>211</v>
      </c>
      <c r="AD24" s="350" t="s">
        <v>296</v>
      </c>
      <c r="AE24" s="254"/>
    </row>
    <row r="25" ht="28.5" customHeight="1">
      <c r="A25" s="416" t="s">
        <v>303</v>
      </c>
      <c r="B25" s="456" t="s">
        <v>124</v>
      </c>
      <c r="C25" s="457" t="s">
        <v>289</v>
      </c>
      <c r="D25" s="337">
        <v>21.0</v>
      </c>
      <c r="E25" s="417" t="s">
        <v>313</v>
      </c>
      <c r="F25" s="403" t="s">
        <v>291</v>
      </c>
      <c r="G25" s="458" t="s">
        <v>224</v>
      </c>
      <c r="H25" s="403" t="s">
        <v>206</v>
      </c>
      <c r="I25" s="418" t="s">
        <v>314</v>
      </c>
      <c r="J25" s="459" t="str">
        <f>'TC Agentes'!B38</f>
        <v>#REF!</v>
      </c>
      <c r="K25" s="460" t="s">
        <v>315</v>
      </c>
      <c r="L25" s="461" t="s">
        <v>316</v>
      </c>
      <c r="M25" s="462" t="s">
        <v>317</v>
      </c>
      <c r="N25" s="403" t="s">
        <v>56</v>
      </c>
      <c r="O25" s="403" t="s">
        <v>56</v>
      </c>
      <c r="P25" s="375" t="s">
        <v>29</v>
      </c>
      <c r="Q25" s="375" t="s">
        <v>29</v>
      </c>
      <c r="R25" s="346" t="str">
        <f>'TC Agentes'!F34</f>
        <v>#REF!</v>
      </c>
      <c r="S25" s="463" t="s">
        <v>29</v>
      </c>
      <c r="T25" s="463" t="s">
        <v>29</v>
      </c>
      <c r="U25" s="464" t="str">
        <f>'TC Agentes'!F35</f>
        <v>#REF!</v>
      </c>
      <c r="V25" s="463" t="s">
        <v>29</v>
      </c>
      <c r="W25" s="463" t="s">
        <v>29</v>
      </c>
      <c r="X25" s="423" t="str">
        <f>'TC Agentes'!F36</f>
        <v>#REF!</v>
      </c>
      <c r="Y25" s="463" t="s">
        <v>29</v>
      </c>
      <c r="Z25" s="463" t="s">
        <v>29</v>
      </c>
      <c r="AA25" s="374" t="str">
        <f>'TC Agentes'!F37</f>
        <v>#REF!</v>
      </c>
      <c r="AB25" s="465" t="str">
        <f>'TC Agentes'!F38</f>
        <v>#REF!</v>
      </c>
      <c r="AC25" s="455" t="s">
        <v>211</v>
      </c>
      <c r="AD25" s="350" t="s">
        <v>296</v>
      </c>
      <c r="AE25" s="254"/>
    </row>
    <row r="26" ht="30.75" customHeight="1">
      <c r="A26" s="466" t="s">
        <v>3</v>
      </c>
      <c r="B26" s="335" t="s">
        <v>203</v>
      </c>
      <c r="C26" s="467" t="s">
        <v>318</v>
      </c>
      <c r="D26" s="354">
        <v>22.0</v>
      </c>
      <c r="E26" s="468" t="s">
        <v>319</v>
      </c>
      <c r="F26" s="469" t="s">
        <v>21</v>
      </c>
      <c r="G26" s="469" t="s">
        <v>33</v>
      </c>
      <c r="H26" s="469" t="s">
        <v>206</v>
      </c>
      <c r="I26" s="469" t="s">
        <v>320</v>
      </c>
      <c r="J26" s="470">
        <v>1.0</v>
      </c>
      <c r="K26" s="471" t="s">
        <v>260</v>
      </c>
      <c r="L26" s="472" t="s">
        <v>216</v>
      </c>
      <c r="M26" s="473" t="s">
        <v>261</v>
      </c>
      <c r="N26" s="469" t="s">
        <v>210</v>
      </c>
      <c r="O26" s="469" t="s">
        <v>210</v>
      </c>
      <c r="P26" s="474" t="s">
        <v>29</v>
      </c>
      <c r="Q26" s="474" t="s">
        <v>29</v>
      </c>
      <c r="R26" s="474" t="s">
        <v>29</v>
      </c>
      <c r="S26" s="378" t="str">
        <f>'RF Inventario'!G34</f>
        <v>#REF!</v>
      </c>
      <c r="T26" s="474" t="s">
        <v>29</v>
      </c>
      <c r="U26" s="474" t="s">
        <v>29</v>
      </c>
      <c r="V26" s="474" t="s">
        <v>29</v>
      </c>
      <c r="W26" s="378" t="str">
        <f>'RF Inventario'!G35</f>
        <v>#REF!</v>
      </c>
      <c r="X26" s="474" t="s">
        <v>29</v>
      </c>
      <c r="Y26" s="474" t="s">
        <v>29</v>
      </c>
      <c r="Z26" s="474" t="s">
        <v>29</v>
      </c>
      <c r="AA26" s="378" t="str">
        <f>'RF Inventario'!G36</f>
        <v>#REF!</v>
      </c>
      <c r="AB26" s="475" t="str">
        <f>AVERAGE(S26,W26:AA26)</f>
        <v>#REF!</v>
      </c>
      <c r="AC26" s="476" t="s">
        <v>211</v>
      </c>
      <c r="AD26" s="350" t="s">
        <v>296</v>
      </c>
      <c r="AE26" s="254"/>
    </row>
    <row r="27" ht="31.5" customHeight="1">
      <c r="A27" s="380"/>
      <c r="B27" s="381" t="s">
        <v>203</v>
      </c>
      <c r="C27" s="353" t="s">
        <v>318</v>
      </c>
      <c r="D27" s="366">
        <v>23.0</v>
      </c>
      <c r="E27" s="355" t="s">
        <v>321</v>
      </c>
      <c r="F27" s="356" t="s">
        <v>21</v>
      </c>
      <c r="G27" s="356" t="s">
        <v>33</v>
      </c>
      <c r="H27" s="356" t="s">
        <v>206</v>
      </c>
      <c r="I27" s="356" t="s">
        <v>322</v>
      </c>
      <c r="J27" s="357">
        <v>1.0</v>
      </c>
      <c r="K27" s="382" t="s">
        <v>260</v>
      </c>
      <c r="L27" s="383" t="s">
        <v>216</v>
      </c>
      <c r="M27" s="384" t="s">
        <v>261</v>
      </c>
      <c r="N27" s="385" t="s">
        <v>56</v>
      </c>
      <c r="O27" s="385" t="s">
        <v>56</v>
      </c>
      <c r="P27" s="361" t="s">
        <v>29</v>
      </c>
      <c r="Q27" s="361" t="s">
        <v>29</v>
      </c>
      <c r="R27" s="362" t="str">
        <f>'RF MantoInfraes'!F34</f>
        <v>#REF!</v>
      </c>
      <c r="S27" s="361" t="s">
        <v>29</v>
      </c>
      <c r="T27" s="361" t="s">
        <v>29</v>
      </c>
      <c r="U27" s="362" t="str">
        <f>'RF MantoInfraes'!F35</f>
        <v>#REF!</v>
      </c>
      <c r="V27" s="361" t="s">
        <v>29</v>
      </c>
      <c r="W27" s="361" t="s">
        <v>29</v>
      </c>
      <c r="X27" s="362" t="str">
        <f>'RF MantoInfraes'!F36</f>
        <v>#REF!</v>
      </c>
      <c r="Y27" s="361" t="s">
        <v>29</v>
      </c>
      <c r="Z27" s="361" t="s">
        <v>29</v>
      </c>
      <c r="AA27" s="477" t="str">
        <f>'RF MantoInfraes'!F37</f>
        <v>#REF!</v>
      </c>
      <c r="AB27" s="387" t="str">
        <f>'RF MantoInfraes'!F38</f>
        <v>#REF!</v>
      </c>
      <c r="AC27" s="476" t="s">
        <v>211</v>
      </c>
      <c r="AD27" s="350" t="s">
        <v>296</v>
      </c>
      <c r="AE27" s="254"/>
    </row>
    <row r="28" ht="31.5" customHeight="1">
      <c r="A28" s="380"/>
      <c r="B28" s="381" t="s">
        <v>203</v>
      </c>
      <c r="C28" s="353" t="s">
        <v>318</v>
      </c>
      <c r="D28" s="337">
        <v>24.0</v>
      </c>
      <c r="E28" s="355" t="s">
        <v>323</v>
      </c>
      <c r="F28" s="356" t="s">
        <v>21</v>
      </c>
      <c r="G28" s="356" t="s">
        <v>33</v>
      </c>
      <c r="H28" s="356" t="s">
        <v>206</v>
      </c>
      <c r="I28" s="356" t="s">
        <v>322</v>
      </c>
      <c r="J28" s="357">
        <v>1.0</v>
      </c>
      <c r="K28" s="382" t="s">
        <v>260</v>
      </c>
      <c r="L28" s="383" t="s">
        <v>216</v>
      </c>
      <c r="M28" s="384" t="s">
        <v>261</v>
      </c>
      <c r="N28" s="385" t="s">
        <v>56</v>
      </c>
      <c r="O28" s="385" t="s">
        <v>56</v>
      </c>
      <c r="P28" s="361" t="s">
        <v>29</v>
      </c>
      <c r="Q28" s="361" t="s">
        <v>29</v>
      </c>
      <c r="R28" s="346" t="str">
        <f>' RF plan PIGA'!F34</f>
        <v>#REF!</v>
      </c>
      <c r="S28" s="361" t="s">
        <v>29</v>
      </c>
      <c r="T28" s="361" t="s">
        <v>29</v>
      </c>
      <c r="U28" s="362" t="str">
        <f>' RF plan PIGA'!F35</f>
        <v>#REF!</v>
      </c>
      <c r="V28" s="361" t="s">
        <v>29</v>
      </c>
      <c r="W28" s="361" t="s">
        <v>29</v>
      </c>
      <c r="X28" s="362" t="str">
        <f>' RF plan PIGA'!F36</f>
        <v>#REF!</v>
      </c>
      <c r="Y28" s="361" t="s">
        <v>29</v>
      </c>
      <c r="Z28" s="361" t="s">
        <v>29</v>
      </c>
      <c r="AA28" s="477" t="str">
        <f>' RF plan PIGA'!F37</f>
        <v>#REF!</v>
      </c>
      <c r="AB28" s="387" t="str">
        <f>'RF Inventario'!G37</f>
        <v>#REF!</v>
      </c>
      <c r="AC28" s="476" t="s">
        <v>211</v>
      </c>
      <c r="AD28" s="350" t="s">
        <v>296</v>
      </c>
      <c r="AE28" s="254"/>
    </row>
    <row r="29" ht="31.5" customHeight="1">
      <c r="A29" s="397"/>
      <c r="B29" s="365" t="s">
        <v>124</v>
      </c>
      <c r="C29" s="365" t="s">
        <v>318</v>
      </c>
      <c r="D29" s="337">
        <v>25.0</v>
      </c>
      <c r="E29" s="367" t="s">
        <v>324</v>
      </c>
      <c r="F29" s="368" t="s">
        <v>20</v>
      </c>
      <c r="G29" s="368" t="s">
        <v>33</v>
      </c>
      <c r="H29" s="368" t="s">
        <v>206</v>
      </c>
      <c r="I29" s="368" t="s">
        <v>325</v>
      </c>
      <c r="J29" s="478">
        <v>0.011</v>
      </c>
      <c r="K29" s="400" t="s">
        <v>326</v>
      </c>
      <c r="L29" s="401" t="s">
        <v>327</v>
      </c>
      <c r="M29" s="402" t="s">
        <v>328</v>
      </c>
      <c r="N29" s="408" t="s">
        <v>274</v>
      </c>
      <c r="O29" s="408" t="s">
        <v>274</v>
      </c>
      <c r="P29" s="373" t="s">
        <v>29</v>
      </c>
      <c r="Q29" s="373" t="s">
        <v>29</v>
      </c>
      <c r="R29" s="479" t="s">
        <v>29</v>
      </c>
      <c r="S29" s="373" t="s">
        <v>29</v>
      </c>
      <c r="T29" s="373" t="s">
        <v>29</v>
      </c>
      <c r="U29" s="409" t="str">
        <f>'RF residuos aprov'!F34</f>
        <v>#REF!</v>
      </c>
      <c r="V29" s="373" t="s">
        <v>29</v>
      </c>
      <c r="W29" s="373" t="s">
        <v>29</v>
      </c>
      <c r="X29" s="373" t="s">
        <v>29</v>
      </c>
      <c r="Y29" s="373" t="s">
        <v>29</v>
      </c>
      <c r="Z29" s="373" t="s">
        <v>29</v>
      </c>
      <c r="AA29" s="409" t="str">
        <f>'RF residuos aprov'!F35</f>
        <v>#REF!</v>
      </c>
      <c r="AB29" s="411" t="str">
        <f>AVERAGE(U29,AA29)</f>
        <v>#REF!</v>
      </c>
      <c r="AC29" s="476" t="s">
        <v>211</v>
      </c>
      <c r="AD29" s="350" t="s">
        <v>296</v>
      </c>
      <c r="AE29" s="254"/>
    </row>
    <row r="30" ht="35.25" customHeight="1">
      <c r="A30" s="376" t="s">
        <v>3</v>
      </c>
      <c r="B30" s="335" t="s">
        <v>203</v>
      </c>
      <c r="C30" s="336" t="s">
        <v>329</v>
      </c>
      <c r="D30" s="354">
        <v>26.0</v>
      </c>
      <c r="E30" s="480" t="s">
        <v>330</v>
      </c>
      <c r="F30" s="339" t="s">
        <v>21</v>
      </c>
      <c r="G30" s="339" t="s">
        <v>33</v>
      </c>
      <c r="H30" s="441" t="s">
        <v>42</v>
      </c>
      <c r="I30" s="339" t="s">
        <v>331</v>
      </c>
      <c r="J30" s="377">
        <v>1.0</v>
      </c>
      <c r="K30" s="392" t="s">
        <v>332</v>
      </c>
      <c r="L30" s="393" t="s">
        <v>333</v>
      </c>
      <c r="M30" s="394" t="s">
        <v>302</v>
      </c>
      <c r="N30" s="344" t="s">
        <v>274</v>
      </c>
      <c r="O30" s="344" t="s">
        <v>274</v>
      </c>
      <c r="P30" s="345" t="s">
        <v>29</v>
      </c>
      <c r="Q30" s="345" t="s">
        <v>29</v>
      </c>
      <c r="R30" s="345" t="s">
        <v>29</v>
      </c>
      <c r="S30" s="345" t="s">
        <v>29</v>
      </c>
      <c r="T30" s="345" t="s">
        <v>29</v>
      </c>
      <c r="U30" s="346" t="str">
        <f t="shared" ref="U30:U32" si="10">#REF!</f>
        <v>#REF!</v>
      </c>
      <c r="V30" s="345" t="s">
        <v>29</v>
      </c>
      <c r="W30" s="345" t="s">
        <v>29</v>
      </c>
      <c r="X30" s="345" t="s">
        <v>29</v>
      </c>
      <c r="Y30" s="345" t="s">
        <v>29</v>
      </c>
      <c r="Z30" s="345" t="s">
        <v>29</v>
      </c>
      <c r="AA30" s="346" t="str">
        <f t="shared" ref="AA30:AA34" si="11">#REF!</f>
        <v>#REF!</v>
      </c>
      <c r="AB30" s="411" t="str">
        <f>AA30</f>
        <v>#REF!</v>
      </c>
      <c r="AC30" s="476" t="s">
        <v>211</v>
      </c>
      <c r="AD30" s="350" t="s">
        <v>296</v>
      </c>
      <c r="AE30" s="254"/>
    </row>
    <row r="31" ht="30.0" customHeight="1">
      <c r="A31" s="397"/>
      <c r="B31" s="398" t="s">
        <v>203</v>
      </c>
      <c r="C31" s="365" t="s">
        <v>329</v>
      </c>
      <c r="D31" s="366">
        <v>27.0</v>
      </c>
      <c r="E31" s="367" t="s">
        <v>334</v>
      </c>
      <c r="F31" s="368" t="s">
        <v>21</v>
      </c>
      <c r="G31" s="368" t="s">
        <v>33</v>
      </c>
      <c r="H31" s="368" t="s">
        <v>206</v>
      </c>
      <c r="I31" s="368" t="s">
        <v>335</v>
      </c>
      <c r="J31" s="369">
        <v>1.0</v>
      </c>
      <c r="K31" s="400" t="s">
        <v>332</v>
      </c>
      <c r="L31" s="401" t="s">
        <v>333</v>
      </c>
      <c r="M31" s="402" t="s">
        <v>302</v>
      </c>
      <c r="N31" s="408" t="s">
        <v>54</v>
      </c>
      <c r="O31" s="408" t="s">
        <v>56</v>
      </c>
      <c r="P31" s="373" t="s">
        <v>29</v>
      </c>
      <c r="Q31" s="345" t="s">
        <v>29</v>
      </c>
      <c r="R31" s="481" t="str">
        <f t="shared" ref="R31:R32" si="12">#REF!</f>
        <v>#REF!</v>
      </c>
      <c r="S31" s="345" t="s">
        <v>29</v>
      </c>
      <c r="T31" s="373" t="s">
        <v>29</v>
      </c>
      <c r="U31" s="409" t="str">
        <f t="shared" si="10"/>
        <v>#REF!</v>
      </c>
      <c r="V31" s="345" t="s">
        <v>29</v>
      </c>
      <c r="W31" s="345" t="s">
        <v>29</v>
      </c>
      <c r="X31" s="409" t="str">
        <f t="shared" ref="X31:X32" si="13">#REF!</f>
        <v>#REF!</v>
      </c>
      <c r="Y31" s="345" t="s">
        <v>29</v>
      </c>
      <c r="Z31" s="345" t="s">
        <v>29</v>
      </c>
      <c r="AA31" s="409" t="str">
        <f t="shared" si="11"/>
        <v>#REF!</v>
      </c>
      <c r="AB31" s="475" t="str">
        <f t="shared" ref="AB31:AB32" si="14">AVERAGE(P31:AA31)</f>
        <v>#REF!</v>
      </c>
      <c r="AC31" s="482" t="s">
        <v>211</v>
      </c>
      <c r="AD31" s="350" t="s">
        <v>296</v>
      </c>
      <c r="AE31" s="254"/>
    </row>
    <row r="32" ht="35.25" customHeight="1">
      <c r="A32" s="376" t="s">
        <v>3</v>
      </c>
      <c r="B32" s="335" t="s">
        <v>203</v>
      </c>
      <c r="C32" s="336" t="s">
        <v>336</v>
      </c>
      <c r="D32" s="337">
        <v>28.0</v>
      </c>
      <c r="E32" s="338" t="s">
        <v>337</v>
      </c>
      <c r="F32" s="339" t="s">
        <v>264</v>
      </c>
      <c r="G32" s="339" t="s">
        <v>33</v>
      </c>
      <c r="H32" s="339" t="s">
        <v>39</v>
      </c>
      <c r="I32" s="339" t="s">
        <v>338</v>
      </c>
      <c r="J32" s="377">
        <v>0.9</v>
      </c>
      <c r="K32" s="392" t="s">
        <v>260</v>
      </c>
      <c r="L32" s="393" t="s">
        <v>216</v>
      </c>
      <c r="M32" s="394" t="s">
        <v>261</v>
      </c>
      <c r="N32" s="344" t="s">
        <v>56</v>
      </c>
      <c r="O32" s="344" t="s">
        <v>56</v>
      </c>
      <c r="P32" s="345" t="s">
        <v>29</v>
      </c>
      <c r="Q32" s="345" t="s">
        <v>29</v>
      </c>
      <c r="R32" s="479" t="str">
        <f t="shared" si="12"/>
        <v>#REF!</v>
      </c>
      <c r="S32" s="345" t="s">
        <v>29</v>
      </c>
      <c r="T32" s="345" t="s">
        <v>29</v>
      </c>
      <c r="U32" s="346" t="str">
        <f t="shared" si="10"/>
        <v>#REF!</v>
      </c>
      <c r="V32" s="345" t="s">
        <v>29</v>
      </c>
      <c r="W32" s="345" t="s">
        <v>29</v>
      </c>
      <c r="X32" s="346" t="str">
        <f t="shared" si="13"/>
        <v>#REF!</v>
      </c>
      <c r="Y32" s="345" t="s">
        <v>29</v>
      </c>
      <c r="Z32" s="345" t="s">
        <v>29</v>
      </c>
      <c r="AA32" s="346" t="str">
        <f t="shared" si="11"/>
        <v>#REF!</v>
      </c>
      <c r="AB32" s="395" t="str">
        <f t="shared" si="14"/>
        <v>#REF!</v>
      </c>
      <c r="AC32" s="476" t="s">
        <v>211</v>
      </c>
      <c r="AD32" s="350" t="s">
        <v>296</v>
      </c>
      <c r="AE32" s="254"/>
    </row>
    <row r="33" ht="31.5" customHeight="1">
      <c r="A33" s="380"/>
      <c r="B33" s="353" t="s">
        <v>124</v>
      </c>
      <c r="C33" s="353" t="s">
        <v>336</v>
      </c>
      <c r="D33" s="337">
        <v>29.0</v>
      </c>
      <c r="E33" s="355" t="s">
        <v>339</v>
      </c>
      <c r="F33" s="356" t="s">
        <v>21</v>
      </c>
      <c r="G33" s="356" t="s">
        <v>244</v>
      </c>
      <c r="H33" s="356" t="s">
        <v>206</v>
      </c>
      <c r="I33" s="356" t="s">
        <v>340</v>
      </c>
      <c r="J33" s="357">
        <v>0.85</v>
      </c>
      <c r="K33" s="358" t="s">
        <v>286</v>
      </c>
      <c r="L33" s="359" t="s">
        <v>287</v>
      </c>
      <c r="M33" s="360" t="s">
        <v>138</v>
      </c>
      <c r="N33" s="385" t="s">
        <v>241</v>
      </c>
      <c r="O33" s="385" t="s">
        <v>241</v>
      </c>
      <c r="P33" s="361" t="s">
        <v>29</v>
      </c>
      <c r="Q33" s="361" t="s">
        <v>29</v>
      </c>
      <c r="R33" s="361" t="s">
        <v>29</v>
      </c>
      <c r="S33" s="361" t="s">
        <v>29</v>
      </c>
      <c r="T33" s="361" t="s">
        <v>29</v>
      </c>
      <c r="U33" s="361" t="s">
        <v>29</v>
      </c>
      <c r="V33" s="361" t="s">
        <v>29</v>
      </c>
      <c r="W33" s="361" t="s">
        <v>29</v>
      </c>
      <c r="X33" s="361" t="s">
        <v>29</v>
      </c>
      <c r="Y33" s="361" t="s">
        <v>29</v>
      </c>
      <c r="Z33" s="361" t="s">
        <v>29</v>
      </c>
      <c r="AA33" s="362" t="str">
        <f t="shared" si="11"/>
        <v>#REF!</v>
      </c>
      <c r="AB33" s="387" t="str">
        <f>AA33</f>
        <v>#REF!</v>
      </c>
      <c r="AC33" s="476" t="s">
        <v>211</v>
      </c>
      <c r="AD33" s="350" t="s">
        <v>296</v>
      </c>
      <c r="AE33" s="254"/>
    </row>
    <row r="34" ht="35.25" customHeight="1">
      <c r="A34" s="380"/>
      <c r="B34" s="353" t="s">
        <v>124</v>
      </c>
      <c r="C34" s="353" t="s">
        <v>336</v>
      </c>
      <c r="D34" s="354">
        <v>30.0</v>
      </c>
      <c r="E34" s="355" t="s">
        <v>341</v>
      </c>
      <c r="F34" s="356" t="s">
        <v>21</v>
      </c>
      <c r="G34" s="356" t="s">
        <v>33</v>
      </c>
      <c r="H34" s="356" t="s">
        <v>206</v>
      </c>
      <c r="I34" s="356" t="s">
        <v>342</v>
      </c>
      <c r="J34" s="357">
        <v>0.9</v>
      </c>
      <c r="K34" s="382" t="s">
        <v>260</v>
      </c>
      <c r="L34" s="383" t="s">
        <v>216</v>
      </c>
      <c r="M34" s="384" t="s">
        <v>261</v>
      </c>
      <c r="N34" s="385" t="s">
        <v>274</v>
      </c>
      <c r="O34" s="385" t="s">
        <v>274</v>
      </c>
      <c r="P34" s="361" t="s">
        <v>29</v>
      </c>
      <c r="Q34" s="361" t="s">
        <v>29</v>
      </c>
      <c r="R34" s="361" t="s">
        <v>29</v>
      </c>
      <c r="S34" s="361" t="s">
        <v>29</v>
      </c>
      <c r="T34" s="361" t="s">
        <v>29</v>
      </c>
      <c r="U34" s="362" t="str">
        <f>#REF!</f>
        <v>#REF!</v>
      </c>
      <c r="V34" s="361" t="s">
        <v>29</v>
      </c>
      <c r="W34" s="361" t="s">
        <v>29</v>
      </c>
      <c r="X34" s="361" t="s">
        <v>29</v>
      </c>
      <c r="Y34" s="361" t="s">
        <v>29</v>
      </c>
      <c r="Z34" s="361" t="s">
        <v>29</v>
      </c>
      <c r="AA34" s="362" t="str">
        <f t="shared" si="11"/>
        <v>#REF!</v>
      </c>
      <c r="AB34" s="387" t="str">
        <f>AVERAGE(U34,AA34)</f>
        <v>#REF!</v>
      </c>
      <c r="AC34" s="476" t="s">
        <v>211</v>
      </c>
      <c r="AD34" s="350" t="s">
        <v>296</v>
      </c>
      <c r="AE34" s="254"/>
    </row>
    <row r="35" ht="35.25" customHeight="1">
      <c r="A35" s="397"/>
      <c r="B35" s="365" t="s">
        <v>124</v>
      </c>
      <c r="C35" s="365" t="s">
        <v>336</v>
      </c>
      <c r="D35" s="366">
        <v>31.0</v>
      </c>
      <c r="E35" s="367" t="s">
        <v>343</v>
      </c>
      <c r="F35" s="368" t="s">
        <v>21</v>
      </c>
      <c r="G35" s="368" t="s">
        <v>33</v>
      </c>
      <c r="H35" s="368" t="s">
        <v>206</v>
      </c>
      <c r="I35" s="368" t="s">
        <v>344</v>
      </c>
      <c r="J35" s="369">
        <v>0.9</v>
      </c>
      <c r="K35" s="400" t="s">
        <v>260</v>
      </c>
      <c r="L35" s="401" t="s">
        <v>216</v>
      </c>
      <c r="M35" s="402" t="s">
        <v>261</v>
      </c>
      <c r="N35" s="408" t="s">
        <v>54</v>
      </c>
      <c r="O35" s="408" t="s">
        <v>56</v>
      </c>
      <c r="P35" s="424" t="str">
        <f t="shared" ref="P35:AA35" si="15">#REF!</f>
        <v>#REF!</v>
      </c>
      <c r="Q35" s="424" t="str">
        <f t="shared" si="15"/>
        <v>#REF!</v>
      </c>
      <c r="R35" s="424" t="str">
        <f t="shared" si="15"/>
        <v>#REF!</v>
      </c>
      <c r="S35" s="424" t="str">
        <f t="shared" si="15"/>
        <v>#REF!</v>
      </c>
      <c r="T35" s="424" t="str">
        <f t="shared" si="15"/>
        <v>#REF!</v>
      </c>
      <c r="U35" s="424" t="str">
        <f t="shared" si="15"/>
        <v>#REF!</v>
      </c>
      <c r="V35" s="424" t="str">
        <f t="shared" si="15"/>
        <v>#REF!</v>
      </c>
      <c r="W35" s="424" t="str">
        <f t="shared" si="15"/>
        <v>#REF!</v>
      </c>
      <c r="X35" s="409" t="str">
        <f t="shared" si="15"/>
        <v>#REF!</v>
      </c>
      <c r="Y35" s="409" t="str">
        <f t="shared" si="15"/>
        <v>#REF!</v>
      </c>
      <c r="Z35" s="409" t="str">
        <f t="shared" si="15"/>
        <v>#REF!</v>
      </c>
      <c r="AA35" s="409" t="str">
        <f t="shared" si="15"/>
        <v>#REF!</v>
      </c>
      <c r="AB35" s="405" t="str">
        <f>AVERAGE(P35:R35)</f>
        <v>#REF!</v>
      </c>
      <c r="AC35" s="483" t="s">
        <v>258</v>
      </c>
      <c r="AD35" s="350" t="s">
        <v>296</v>
      </c>
      <c r="AE35" s="254"/>
    </row>
    <row r="36" ht="39.0" customHeight="1">
      <c r="A36" s="376" t="s">
        <v>3</v>
      </c>
      <c r="B36" s="335" t="s">
        <v>203</v>
      </c>
      <c r="C36" s="336" t="s">
        <v>125</v>
      </c>
      <c r="D36" s="337">
        <v>32.0</v>
      </c>
      <c r="E36" s="338" t="s">
        <v>345</v>
      </c>
      <c r="F36" s="339" t="s">
        <v>21</v>
      </c>
      <c r="G36" s="339" t="s">
        <v>346</v>
      </c>
      <c r="H36" s="339" t="s">
        <v>41</v>
      </c>
      <c r="I36" s="339" t="s">
        <v>347</v>
      </c>
      <c r="J36" s="412">
        <v>1.0</v>
      </c>
      <c r="K36" s="392" t="s">
        <v>348</v>
      </c>
      <c r="L36" s="413">
        <v>1.0</v>
      </c>
      <c r="M36" s="394" t="s">
        <v>349</v>
      </c>
      <c r="N36" s="344" t="s">
        <v>54</v>
      </c>
      <c r="O36" s="344" t="s">
        <v>56</v>
      </c>
      <c r="P36" s="484" t="str">
        <f t="shared" ref="P36:AA36" si="16">#REF!</f>
        <v>#REF!</v>
      </c>
      <c r="Q36" s="484" t="str">
        <f t="shared" si="16"/>
        <v>#REF!</v>
      </c>
      <c r="R36" s="484" t="str">
        <f t="shared" si="16"/>
        <v>#REF!</v>
      </c>
      <c r="S36" s="484" t="str">
        <f t="shared" si="16"/>
        <v>#REF!</v>
      </c>
      <c r="T36" s="484" t="str">
        <f t="shared" si="16"/>
        <v>#REF!</v>
      </c>
      <c r="U36" s="484" t="str">
        <f t="shared" si="16"/>
        <v>#REF!</v>
      </c>
      <c r="V36" s="484" t="str">
        <f t="shared" si="16"/>
        <v>#REF!</v>
      </c>
      <c r="W36" s="484" t="str">
        <f t="shared" si="16"/>
        <v>#REF!</v>
      </c>
      <c r="X36" s="484" t="str">
        <f t="shared" si="16"/>
        <v>#REF!</v>
      </c>
      <c r="Y36" s="485" t="str">
        <f t="shared" si="16"/>
        <v>#REF!</v>
      </c>
      <c r="Z36" s="485" t="str">
        <f t="shared" si="16"/>
        <v>#REF!</v>
      </c>
      <c r="AA36" s="485" t="str">
        <f t="shared" si="16"/>
        <v>#REF!</v>
      </c>
      <c r="AB36" s="486" t="str">
        <f t="shared" ref="AB36:AB37" si="18">AVERAGE(P36:U36)</f>
        <v>#REF!</v>
      </c>
      <c r="AC36" s="487" t="s">
        <v>211</v>
      </c>
      <c r="AD36" s="350" t="s">
        <v>212</v>
      </c>
      <c r="AE36" s="254"/>
    </row>
    <row r="37" ht="31.5" customHeight="1">
      <c r="A37" s="380"/>
      <c r="B37" s="353" t="s">
        <v>124</v>
      </c>
      <c r="C37" s="353" t="s">
        <v>125</v>
      </c>
      <c r="D37" s="337">
        <v>33.0</v>
      </c>
      <c r="E37" s="355" t="s">
        <v>350</v>
      </c>
      <c r="F37" s="356" t="s">
        <v>19</v>
      </c>
      <c r="G37" s="356" t="s">
        <v>33</v>
      </c>
      <c r="H37" s="356" t="s">
        <v>206</v>
      </c>
      <c r="I37" s="356" t="s">
        <v>351</v>
      </c>
      <c r="J37" s="357">
        <v>0.8</v>
      </c>
      <c r="K37" s="382" t="s">
        <v>238</v>
      </c>
      <c r="L37" s="383" t="s">
        <v>352</v>
      </c>
      <c r="M37" s="384" t="s">
        <v>138</v>
      </c>
      <c r="N37" s="385" t="s">
        <v>54</v>
      </c>
      <c r="O37" s="385" t="s">
        <v>56</v>
      </c>
      <c r="P37" s="409" t="str">
        <f t="shared" ref="P37:AA37" si="17">#REF!</f>
        <v>#REF!</v>
      </c>
      <c r="Q37" s="409" t="str">
        <f t="shared" si="17"/>
        <v>#REF!</v>
      </c>
      <c r="R37" s="409" t="str">
        <f t="shared" si="17"/>
        <v>#REF!</v>
      </c>
      <c r="S37" s="409" t="str">
        <f t="shared" si="17"/>
        <v>#REF!</v>
      </c>
      <c r="T37" s="409" t="str">
        <f t="shared" si="17"/>
        <v>#REF!</v>
      </c>
      <c r="U37" s="409" t="str">
        <f t="shared" si="17"/>
        <v>#REF!</v>
      </c>
      <c r="V37" s="409" t="str">
        <f t="shared" si="17"/>
        <v>#REF!</v>
      </c>
      <c r="W37" s="409" t="str">
        <f t="shared" si="17"/>
        <v>#REF!</v>
      </c>
      <c r="X37" s="409" t="str">
        <f t="shared" si="17"/>
        <v>#REF!</v>
      </c>
      <c r="Y37" s="409" t="str">
        <f t="shared" si="17"/>
        <v>#REF!</v>
      </c>
      <c r="Z37" s="409" t="str">
        <f t="shared" si="17"/>
        <v>#REF!</v>
      </c>
      <c r="AA37" s="409" t="str">
        <f t="shared" si="17"/>
        <v>#REF!</v>
      </c>
      <c r="AB37" s="411" t="str">
        <f t="shared" si="18"/>
        <v>#REF!</v>
      </c>
      <c r="AC37" s="483" t="s">
        <v>258</v>
      </c>
      <c r="AD37" s="350" t="s">
        <v>212</v>
      </c>
      <c r="AE37" s="254"/>
    </row>
    <row r="38" ht="44.25" customHeight="1">
      <c r="A38" s="397"/>
      <c r="B38" s="365" t="s">
        <v>124</v>
      </c>
      <c r="C38" s="365" t="s">
        <v>125</v>
      </c>
      <c r="D38" s="354">
        <v>34.0</v>
      </c>
      <c r="E38" s="367" t="s">
        <v>126</v>
      </c>
      <c r="F38" s="368" t="s">
        <v>19</v>
      </c>
      <c r="G38" s="368" t="s">
        <v>270</v>
      </c>
      <c r="H38" s="368" t="s">
        <v>42</v>
      </c>
      <c r="I38" s="368" t="s">
        <v>134</v>
      </c>
      <c r="J38" s="369">
        <v>1.0</v>
      </c>
      <c r="K38" s="400" t="s">
        <v>260</v>
      </c>
      <c r="L38" s="401" t="s">
        <v>216</v>
      </c>
      <c r="M38" s="402" t="s">
        <v>261</v>
      </c>
      <c r="N38" s="408" t="s">
        <v>56</v>
      </c>
      <c r="O38" s="488" t="s">
        <v>56</v>
      </c>
      <c r="P38" s="361" t="s">
        <v>29</v>
      </c>
      <c r="Q38" s="361" t="s">
        <v>29</v>
      </c>
      <c r="R38" s="489" t="str">
        <f>'GF Ppto Func'!H34</f>
        <v>#DIV/0!</v>
      </c>
      <c r="S38" s="361" t="s">
        <v>29</v>
      </c>
      <c r="T38" s="361" t="s">
        <v>29</v>
      </c>
      <c r="U38" s="489" t="str">
        <f>'GF Ppto Func'!H35</f>
        <v>#DIV/0!</v>
      </c>
      <c r="V38" s="361" t="s">
        <v>29</v>
      </c>
      <c r="W38" s="361" t="s">
        <v>29</v>
      </c>
      <c r="X38" s="362" t="str">
        <f>'GF Ppto Func'!H36</f>
        <v>#DIV/0!</v>
      </c>
      <c r="Y38" s="385" t="s">
        <v>29</v>
      </c>
      <c r="Z38" s="385" t="s">
        <v>29</v>
      </c>
      <c r="AA38" s="362" t="str">
        <f>'GF Ppto Func'!H37</f>
        <v>#DIV/0!</v>
      </c>
      <c r="AB38" s="490" t="str">
        <f t="shared" ref="AB38:AB39" si="19">AA38</f>
        <v>#DIV/0!</v>
      </c>
      <c r="AC38" s="487" t="s">
        <v>211</v>
      </c>
      <c r="AD38" s="350" t="s">
        <v>212</v>
      </c>
      <c r="AE38" s="254"/>
    </row>
    <row r="39" ht="31.5" customHeight="1">
      <c r="A39" s="352"/>
      <c r="B39" s="439"/>
      <c r="C39" s="365" t="s">
        <v>125</v>
      </c>
      <c r="D39" s="366">
        <v>35.0</v>
      </c>
      <c r="E39" s="355" t="s">
        <v>353</v>
      </c>
      <c r="F39" s="389" t="s">
        <v>19</v>
      </c>
      <c r="G39" s="356" t="s">
        <v>33</v>
      </c>
      <c r="H39" s="356" t="s">
        <v>206</v>
      </c>
      <c r="I39" s="356" t="s">
        <v>354</v>
      </c>
      <c r="J39" s="357">
        <v>0.85</v>
      </c>
      <c r="K39" s="382" t="s">
        <v>355</v>
      </c>
      <c r="L39" s="383" t="s">
        <v>356</v>
      </c>
      <c r="M39" s="384" t="s">
        <v>357</v>
      </c>
      <c r="N39" s="385" t="s">
        <v>56</v>
      </c>
      <c r="O39" s="385" t="s">
        <v>56</v>
      </c>
      <c r="P39" s="436" t="s">
        <v>29</v>
      </c>
      <c r="Q39" s="436" t="s">
        <v>29</v>
      </c>
      <c r="R39" s="491">
        <f>'GF Ppto Inv'!H34</f>
        <v>0.3168663009</v>
      </c>
      <c r="S39" s="436"/>
      <c r="T39" s="436"/>
      <c r="U39" s="491">
        <f>'GF Ppto Inv'!H35</f>
        <v>0.695677335</v>
      </c>
      <c r="V39" s="436"/>
      <c r="W39" s="436"/>
      <c r="X39" s="437">
        <f>'GF Ppto Inv'!H36</f>
        <v>0.7566531522</v>
      </c>
      <c r="Y39" s="435"/>
      <c r="Z39" s="435"/>
      <c r="AA39" s="437">
        <f>'GF Ppto Inv'!H37</f>
        <v>0.9040890311</v>
      </c>
      <c r="AB39" s="438">
        <f t="shared" si="19"/>
        <v>0.9040890311</v>
      </c>
      <c r="AC39" s="483" t="s">
        <v>258</v>
      </c>
      <c r="AD39" s="350" t="s">
        <v>212</v>
      </c>
      <c r="AE39" s="254"/>
    </row>
    <row r="40" ht="31.5" customHeight="1">
      <c r="A40" s="376" t="s">
        <v>3</v>
      </c>
      <c r="B40" s="336" t="s">
        <v>124</v>
      </c>
      <c r="C40" s="336" t="s">
        <v>358</v>
      </c>
      <c r="D40" s="337">
        <v>36.0</v>
      </c>
      <c r="E40" s="338" t="s">
        <v>359</v>
      </c>
      <c r="F40" s="339" t="s">
        <v>21</v>
      </c>
      <c r="G40" s="339" t="s">
        <v>33</v>
      </c>
      <c r="H40" s="339" t="s">
        <v>206</v>
      </c>
      <c r="I40" s="339" t="s">
        <v>360</v>
      </c>
      <c r="J40" s="377">
        <v>1.0</v>
      </c>
      <c r="K40" s="392" t="s">
        <v>361</v>
      </c>
      <c r="L40" s="393" t="s">
        <v>362</v>
      </c>
      <c r="M40" s="394" t="s">
        <v>209</v>
      </c>
      <c r="N40" s="344" t="s">
        <v>56</v>
      </c>
      <c r="O40" s="344" t="s">
        <v>56</v>
      </c>
      <c r="P40" s="345" t="s">
        <v>29</v>
      </c>
      <c r="Q40" s="345" t="s">
        <v>29</v>
      </c>
      <c r="R40" s="346" t="str">
        <f>'GJ Proc Contract'!F34</f>
        <v>#REF!</v>
      </c>
      <c r="S40" s="345" t="s">
        <v>29</v>
      </c>
      <c r="T40" s="345" t="s">
        <v>29</v>
      </c>
      <c r="U40" s="346" t="str">
        <f>'GJ Proc Contract'!F35</f>
        <v>#REF!</v>
      </c>
      <c r="V40" s="345" t="s">
        <v>29</v>
      </c>
      <c r="W40" s="345" t="s">
        <v>29</v>
      </c>
      <c r="X40" s="346" t="str">
        <f>'GJ Proc Contract'!F36</f>
        <v>#REF!</v>
      </c>
      <c r="Y40" s="344" t="s">
        <v>29</v>
      </c>
      <c r="Z40" s="344" t="s">
        <v>29</v>
      </c>
      <c r="AA40" s="346" t="str">
        <f>'GJ Proc Contract'!F37</f>
        <v>#REF!</v>
      </c>
      <c r="AB40" s="395" t="str">
        <f t="shared" ref="AB40:AB42" si="20">AVERAGE(R40,U40,X40,AA40)</f>
        <v>#REF!</v>
      </c>
      <c r="AC40" s="487" t="s">
        <v>211</v>
      </c>
      <c r="AD40" s="350" t="s">
        <v>212</v>
      </c>
      <c r="AE40" s="254"/>
    </row>
    <row r="41" ht="31.5" customHeight="1">
      <c r="A41" s="380"/>
      <c r="B41" s="381" t="s">
        <v>203</v>
      </c>
      <c r="C41" s="353" t="s">
        <v>358</v>
      </c>
      <c r="D41" s="337">
        <v>37.0</v>
      </c>
      <c r="E41" s="355" t="s">
        <v>363</v>
      </c>
      <c r="F41" s="356" t="s">
        <v>21</v>
      </c>
      <c r="G41" s="356" t="s">
        <v>33</v>
      </c>
      <c r="H41" s="356" t="s">
        <v>206</v>
      </c>
      <c r="I41" s="356" t="s">
        <v>364</v>
      </c>
      <c r="J41" s="357">
        <v>1.0</v>
      </c>
      <c r="K41" s="382" t="s">
        <v>361</v>
      </c>
      <c r="L41" s="383" t="s">
        <v>362</v>
      </c>
      <c r="M41" s="384" t="s">
        <v>209</v>
      </c>
      <c r="N41" s="385" t="s">
        <v>56</v>
      </c>
      <c r="O41" s="385" t="s">
        <v>56</v>
      </c>
      <c r="P41" s="361" t="s">
        <v>29</v>
      </c>
      <c r="Q41" s="361" t="s">
        <v>29</v>
      </c>
      <c r="R41" s="362" t="str">
        <f>'GJ Act DefJuiridica'!F34</f>
        <v>#REF!</v>
      </c>
      <c r="S41" s="361" t="s">
        <v>29</v>
      </c>
      <c r="T41" s="361" t="s">
        <v>29</v>
      </c>
      <c r="U41" s="362" t="str">
        <f>'GJ Act DefJuiridica'!F35</f>
        <v>#REF!</v>
      </c>
      <c r="V41" s="361" t="s">
        <v>29</v>
      </c>
      <c r="W41" s="361" t="s">
        <v>29</v>
      </c>
      <c r="X41" s="362" t="str">
        <f>'GJ Act DefJuiridica'!F36</f>
        <v>#REF!</v>
      </c>
      <c r="Y41" s="385" t="s">
        <v>29</v>
      </c>
      <c r="Z41" s="385" t="s">
        <v>29</v>
      </c>
      <c r="AA41" s="362" t="str">
        <f>'GJ Act DefJuiridica'!F37</f>
        <v>#REF!</v>
      </c>
      <c r="AB41" s="395" t="str">
        <f t="shared" si="20"/>
        <v>#REF!</v>
      </c>
      <c r="AC41" s="349" t="s">
        <v>211</v>
      </c>
      <c r="AD41" s="350" t="s">
        <v>212</v>
      </c>
      <c r="AE41" s="254"/>
    </row>
    <row r="42" ht="42.0" customHeight="1">
      <c r="A42" s="415"/>
      <c r="B42" s="492" t="s">
        <v>203</v>
      </c>
      <c r="C42" s="416" t="s">
        <v>358</v>
      </c>
      <c r="D42" s="354">
        <v>38.0</v>
      </c>
      <c r="E42" s="417" t="s">
        <v>365</v>
      </c>
      <c r="F42" s="418" t="s">
        <v>21</v>
      </c>
      <c r="G42" s="418" t="s">
        <v>33</v>
      </c>
      <c r="H42" s="418" t="s">
        <v>206</v>
      </c>
      <c r="I42" s="418" t="s">
        <v>366</v>
      </c>
      <c r="J42" s="493">
        <v>1.0</v>
      </c>
      <c r="K42" s="420" t="s">
        <v>361</v>
      </c>
      <c r="L42" s="494" t="s">
        <v>362</v>
      </c>
      <c r="M42" s="422" t="s">
        <v>209</v>
      </c>
      <c r="N42" s="403" t="s">
        <v>56</v>
      </c>
      <c r="O42" s="403" t="s">
        <v>56</v>
      </c>
      <c r="P42" s="375" t="s">
        <v>29</v>
      </c>
      <c r="Q42" s="375" t="s">
        <v>29</v>
      </c>
      <c r="R42" s="374" t="str">
        <f>'GJ Pol DañoAntijur'!F34</f>
        <v>#REF!</v>
      </c>
      <c r="S42" s="375" t="s">
        <v>29</v>
      </c>
      <c r="T42" s="375" t="s">
        <v>29</v>
      </c>
      <c r="U42" s="374" t="str">
        <f>'GJ Pol DañoAntijur'!F35</f>
        <v>#REF!</v>
      </c>
      <c r="V42" s="375" t="s">
        <v>29</v>
      </c>
      <c r="W42" s="375" t="s">
        <v>29</v>
      </c>
      <c r="X42" s="374" t="str">
        <f>'GJ Pol DañoAntijur'!F36</f>
        <v>#REF!</v>
      </c>
      <c r="Y42" s="375" t="s">
        <v>29</v>
      </c>
      <c r="Z42" s="375" t="s">
        <v>29</v>
      </c>
      <c r="AA42" s="374" t="str">
        <f>'GJ Pol DañoAntijur'!F37</f>
        <v>#REF!</v>
      </c>
      <c r="AB42" s="395" t="str">
        <f t="shared" si="20"/>
        <v>#REF!</v>
      </c>
      <c r="AC42" s="487" t="s">
        <v>211</v>
      </c>
      <c r="AD42" s="350" t="s">
        <v>212</v>
      </c>
      <c r="AE42" s="44"/>
    </row>
    <row r="43" ht="12.75" customHeight="1">
      <c r="A43" s="495" t="s">
        <v>367</v>
      </c>
      <c r="B43" s="18"/>
      <c r="C43" s="18"/>
      <c r="D43" s="18"/>
      <c r="E43" s="18"/>
      <c r="F43" s="18"/>
      <c r="G43" s="19"/>
      <c r="H43" s="496" t="s">
        <v>368</v>
      </c>
      <c r="I43" s="6"/>
      <c r="J43" s="6"/>
      <c r="K43" s="6"/>
      <c r="L43" s="6"/>
      <c r="M43" s="6"/>
      <c r="N43" s="68"/>
      <c r="O43" s="496" t="s">
        <v>369</v>
      </c>
      <c r="P43" s="6"/>
      <c r="Q43" s="6"/>
      <c r="R43" s="6"/>
      <c r="S43" s="6"/>
      <c r="T43" s="6"/>
      <c r="U43" s="6"/>
      <c r="V43" s="6"/>
      <c r="W43" s="6"/>
      <c r="X43" s="6"/>
      <c r="Y43" s="6"/>
      <c r="Z43" s="6"/>
      <c r="AA43" s="6"/>
      <c r="AB43" s="68"/>
      <c r="AC43" s="497"/>
    </row>
    <row r="44" ht="15.0" customHeight="1">
      <c r="A44" s="498" t="s">
        <v>370</v>
      </c>
      <c r="B44" s="9"/>
      <c r="C44" s="9"/>
      <c r="D44" s="9"/>
      <c r="E44" s="9"/>
      <c r="F44" s="9"/>
      <c r="G44" s="34"/>
      <c r="H44" s="499" t="s">
        <v>371</v>
      </c>
      <c r="I44" s="9"/>
      <c r="J44" s="9"/>
      <c r="K44" s="9"/>
      <c r="L44" s="9"/>
      <c r="M44" s="9"/>
      <c r="N44" s="34"/>
      <c r="O44" s="500" t="s">
        <v>372</v>
      </c>
      <c r="P44" s="9"/>
      <c r="Q44" s="9"/>
      <c r="R44" s="9"/>
      <c r="S44" s="9"/>
      <c r="T44" s="9"/>
      <c r="U44" s="9"/>
      <c r="V44" s="9"/>
      <c r="W44" s="34"/>
      <c r="X44" s="500" t="s">
        <v>373</v>
      </c>
      <c r="Y44" s="9"/>
      <c r="Z44" s="9"/>
      <c r="AA44" s="9"/>
      <c r="AB44" s="34"/>
      <c r="AC44" s="497"/>
    </row>
    <row r="45" ht="15.0" customHeight="1">
      <c r="A45" s="498" t="s">
        <v>374</v>
      </c>
      <c r="B45" s="9"/>
      <c r="C45" s="9"/>
      <c r="D45" s="9"/>
      <c r="E45" s="9"/>
      <c r="F45" s="9"/>
      <c r="G45" s="34"/>
      <c r="H45" s="499" t="s">
        <v>375</v>
      </c>
      <c r="I45" s="9"/>
      <c r="J45" s="9"/>
      <c r="K45" s="9"/>
      <c r="L45" s="9"/>
      <c r="M45" s="9"/>
      <c r="N45" s="34"/>
      <c r="O45" s="500" t="s">
        <v>376</v>
      </c>
      <c r="P45" s="9"/>
      <c r="Q45" s="9"/>
      <c r="R45" s="9"/>
      <c r="S45" s="9"/>
      <c r="T45" s="9"/>
      <c r="U45" s="9"/>
      <c r="V45" s="9"/>
      <c r="W45" s="34"/>
      <c r="X45" s="500" t="s">
        <v>377</v>
      </c>
      <c r="Y45" s="9"/>
      <c r="Z45" s="9"/>
      <c r="AA45" s="9"/>
      <c r="AB45" s="34"/>
      <c r="AC45" s="497"/>
    </row>
    <row r="46" ht="15.0" customHeight="1">
      <c r="A46" s="498" t="s">
        <v>378</v>
      </c>
      <c r="B46" s="9"/>
      <c r="C46" s="9"/>
      <c r="D46" s="9"/>
      <c r="E46" s="9"/>
      <c r="F46" s="9"/>
      <c r="G46" s="34"/>
      <c r="H46" s="499" t="s">
        <v>375</v>
      </c>
      <c r="I46" s="9"/>
      <c r="J46" s="9"/>
      <c r="K46" s="9"/>
      <c r="L46" s="9"/>
      <c r="M46" s="9"/>
      <c r="N46" s="34"/>
      <c r="O46" s="500" t="s">
        <v>379</v>
      </c>
      <c r="P46" s="9"/>
      <c r="Q46" s="9"/>
      <c r="R46" s="9"/>
      <c r="S46" s="9"/>
      <c r="T46" s="9"/>
      <c r="U46" s="9"/>
      <c r="V46" s="9"/>
      <c r="W46" s="34"/>
      <c r="X46" s="500" t="s">
        <v>380</v>
      </c>
      <c r="Y46" s="9"/>
      <c r="Z46" s="9"/>
      <c r="AA46" s="9"/>
      <c r="AB46" s="34"/>
      <c r="AC46" s="497"/>
    </row>
    <row r="47" ht="14.25" customHeight="1">
      <c r="A47" s="498" t="s">
        <v>381</v>
      </c>
      <c r="B47" s="9"/>
      <c r="C47" s="9"/>
      <c r="D47" s="9"/>
      <c r="E47" s="9"/>
      <c r="F47" s="9"/>
      <c r="G47" s="34"/>
      <c r="H47" s="499" t="s">
        <v>375</v>
      </c>
      <c r="I47" s="9"/>
      <c r="J47" s="9"/>
      <c r="K47" s="9"/>
      <c r="L47" s="9"/>
      <c r="M47" s="9"/>
      <c r="N47" s="34"/>
      <c r="O47" s="498" t="s">
        <v>382</v>
      </c>
      <c r="P47" s="9"/>
      <c r="Q47" s="9"/>
      <c r="R47" s="9"/>
      <c r="S47" s="9"/>
      <c r="T47" s="9"/>
      <c r="U47" s="9"/>
      <c r="V47" s="9"/>
      <c r="W47" s="34"/>
      <c r="X47" s="498" t="s">
        <v>383</v>
      </c>
      <c r="Y47" s="9"/>
      <c r="Z47" s="9"/>
      <c r="AA47" s="9"/>
      <c r="AB47" s="34"/>
      <c r="AC47" s="497"/>
    </row>
    <row r="48" ht="56.25" customHeight="1">
      <c r="A48" s="498" t="s">
        <v>384</v>
      </c>
      <c r="B48" s="9"/>
      <c r="C48" s="9"/>
      <c r="D48" s="9"/>
      <c r="E48" s="9"/>
      <c r="F48" s="9"/>
      <c r="G48" s="34"/>
      <c r="H48" s="499" t="s">
        <v>375</v>
      </c>
      <c r="I48" s="9"/>
      <c r="J48" s="9"/>
      <c r="K48" s="9"/>
      <c r="L48" s="9"/>
      <c r="M48" s="9"/>
      <c r="N48" s="34"/>
      <c r="O48" s="498" t="s">
        <v>385</v>
      </c>
      <c r="P48" s="9"/>
      <c r="Q48" s="9"/>
      <c r="R48" s="9"/>
      <c r="S48" s="9"/>
      <c r="T48" s="9"/>
      <c r="U48" s="9"/>
      <c r="V48" s="9"/>
      <c r="W48" s="34"/>
      <c r="X48" s="498" t="s">
        <v>386</v>
      </c>
      <c r="Y48" s="9"/>
      <c r="Z48" s="9"/>
      <c r="AA48" s="9"/>
      <c r="AB48" s="34"/>
      <c r="AC48" s="497"/>
    </row>
    <row r="49" ht="49.5" customHeight="1">
      <c r="A49" s="498" t="s">
        <v>387</v>
      </c>
      <c r="B49" s="9"/>
      <c r="C49" s="9"/>
      <c r="D49" s="9"/>
      <c r="E49" s="9"/>
      <c r="F49" s="9"/>
      <c r="G49" s="34"/>
      <c r="H49" s="499" t="s">
        <v>388</v>
      </c>
      <c r="I49" s="9"/>
      <c r="J49" s="9"/>
      <c r="K49" s="9"/>
      <c r="L49" s="9"/>
      <c r="M49" s="9"/>
      <c r="N49" s="34"/>
      <c r="O49" s="498" t="s">
        <v>389</v>
      </c>
      <c r="P49" s="9"/>
      <c r="Q49" s="9"/>
      <c r="R49" s="9"/>
      <c r="S49" s="9"/>
      <c r="T49" s="9"/>
      <c r="U49" s="9"/>
      <c r="V49" s="9"/>
      <c r="W49" s="34"/>
      <c r="X49" s="498" t="s">
        <v>390</v>
      </c>
      <c r="Y49" s="9"/>
      <c r="Z49" s="9"/>
      <c r="AA49" s="9"/>
      <c r="AB49" s="34"/>
      <c r="AC49" s="497"/>
      <c r="AD49" s="497"/>
    </row>
    <row r="50" ht="12.75" customHeight="1">
      <c r="AB50" s="501"/>
      <c r="AC50" s="497"/>
      <c r="AD50" s="497"/>
    </row>
    <row r="51" ht="12.75" customHeight="1">
      <c r="AB51" s="501"/>
      <c r="AC51" s="497"/>
      <c r="AD51" s="497"/>
    </row>
    <row r="52" ht="12.75" customHeight="1">
      <c r="AB52" s="501"/>
      <c r="AC52" s="497"/>
      <c r="AD52" s="497"/>
    </row>
    <row r="53" ht="12.75" customHeight="1">
      <c r="AB53" s="501"/>
      <c r="AC53" s="497"/>
      <c r="AD53" s="497"/>
    </row>
    <row r="54" ht="12.75" customHeight="1">
      <c r="AB54" s="501"/>
      <c r="AC54" s="497"/>
      <c r="AD54" s="497"/>
    </row>
    <row r="55" ht="12.75" customHeight="1">
      <c r="AB55" s="501"/>
      <c r="AC55" s="497"/>
      <c r="AD55" s="497"/>
    </row>
    <row r="56" ht="12.75" customHeight="1">
      <c r="AB56" s="501"/>
      <c r="AC56" s="497"/>
      <c r="AD56" s="497"/>
    </row>
    <row r="57" ht="12.75" customHeight="1">
      <c r="AB57" s="501"/>
      <c r="AC57" s="497"/>
      <c r="AD57" s="497"/>
    </row>
    <row r="58" ht="12.75" customHeight="1">
      <c r="AB58" s="501"/>
      <c r="AC58" s="497"/>
      <c r="AD58" s="497"/>
    </row>
    <row r="59" ht="12.75" customHeight="1">
      <c r="AB59" s="501"/>
      <c r="AC59" s="497"/>
      <c r="AD59" s="497"/>
    </row>
    <row r="60" ht="12.75" customHeight="1">
      <c r="AB60" s="501"/>
      <c r="AC60" s="497"/>
      <c r="AD60" s="497"/>
    </row>
    <row r="61" ht="12.75" customHeight="1">
      <c r="AB61" s="501"/>
      <c r="AC61" s="497"/>
      <c r="AD61" s="497"/>
    </row>
    <row r="62" ht="12.75" customHeight="1">
      <c r="AB62" s="501"/>
      <c r="AC62" s="497"/>
      <c r="AD62" s="497"/>
    </row>
    <row r="63" ht="12.75" customHeight="1">
      <c r="AB63" s="501"/>
      <c r="AC63" s="497"/>
      <c r="AD63" s="497"/>
    </row>
    <row r="64" ht="12.75" customHeight="1">
      <c r="AB64" s="501"/>
      <c r="AC64" s="497"/>
      <c r="AD64" s="497"/>
    </row>
    <row r="65" ht="12.75" customHeight="1">
      <c r="AB65" s="501"/>
      <c r="AC65" s="497"/>
      <c r="AD65" s="497"/>
    </row>
    <row r="66" ht="12.75" customHeight="1">
      <c r="AB66" s="501"/>
      <c r="AC66" s="497"/>
      <c r="AD66" s="497"/>
    </row>
    <row r="67" ht="12.75" customHeight="1">
      <c r="AB67" s="501"/>
      <c r="AC67" s="497"/>
      <c r="AD67" s="497"/>
    </row>
    <row r="68" ht="12.75" customHeight="1">
      <c r="AB68" s="501"/>
      <c r="AC68" s="497"/>
      <c r="AD68" s="497"/>
    </row>
    <row r="69" ht="12.75" customHeight="1">
      <c r="AB69" s="501"/>
      <c r="AC69" s="497"/>
      <c r="AD69" s="497"/>
    </row>
    <row r="70" ht="12.75" customHeight="1">
      <c r="AB70" s="501"/>
      <c r="AC70" s="497"/>
      <c r="AD70" s="497"/>
    </row>
    <row r="71" ht="12.75" customHeight="1">
      <c r="AB71" s="501"/>
      <c r="AC71" s="497"/>
      <c r="AD71" s="497"/>
    </row>
    <row r="72" ht="12.75" customHeight="1">
      <c r="AB72" s="501"/>
      <c r="AC72" s="497"/>
      <c r="AD72" s="497"/>
    </row>
    <row r="73" ht="12.75" customHeight="1">
      <c r="AB73" s="501"/>
      <c r="AC73" s="497"/>
      <c r="AD73" s="497"/>
    </row>
    <row r="74" ht="12.75" customHeight="1">
      <c r="AB74" s="501"/>
      <c r="AC74" s="497"/>
      <c r="AD74" s="497"/>
    </row>
    <row r="75" ht="12.75" customHeight="1">
      <c r="AB75" s="501"/>
      <c r="AC75" s="497"/>
      <c r="AD75" s="497"/>
    </row>
    <row r="76" ht="12.75" customHeight="1">
      <c r="AB76" s="501"/>
      <c r="AC76" s="497"/>
      <c r="AD76" s="497"/>
    </row>
    <row r="77" ht="12.75" customHeight="1">
      <c r="AB77" s="501"/>
      <c r="AC77" s="497"/>
      <c r="AD77" s="497"/>
    </row>
    <row r="78" ht="12.75" customHeight="1">
      <c r="AB78" s="501"/>
      <c r="AC78" s="497"/>
      <c r="AD78" s="497"/>
    </row>
    <row r="79" ht="12.75" customHeight="1">
      <c r="AB79" s="501"/>
      <c r="AC79" s="497"/>
      <c r="AD79" s="497"/>
    </row>
    <row r="80" ht="12.75" customHeight="1">
      <c r="AB80" s="501"/>
      <c r="AC80" s="497"/>
      <c r="AD80" s="497"/>
    </row>
    <row r="81" ht="12.75" customHeight="1">
      <c r="AB81" s="501"/>
      <c r="AC81" s="497"/>
      <c r="AD81" s="497"/>
    </row>
    <row r="82" ht="12.75" customHeight="1">
      <c r="AB82" s="501"/>
      <c r="AC82" s="497"/>
      <c r="AD82" s="497"/>
    </row>
    <row r="83" ht="12.75" customHeight="1">
      <c r="AB83" s="501"/>
      <c r="AC83" s="497"/>
      <c r="AD83" s="497"/>
    </row>
    <row r="84" ht="12.75" customHeight="1">
      <c r="AB84" s="501"/>
      <c r="AC84" s="497"/>
      <c r="AD84" s="497"/>
    </row>
    <row r="85" ht="12.75" customHeight="1">
      <c r="AB85" s="501"/>
      <c r="AC85" s="497"/>
      <c r="AD85" s="497"/>
    </row>
    <row r="86" ht="12.75" customHeight="1">
      <c r="AB86" s="501"/>
      <c r="AC86" s="497"/>
      <c r="AD86" s="497"/>
    </row>
    <row r="87" ht="12.75" customHeight="1">
      <c r="AB87" s="501"/>
      <c r="AC87" s="497"/>
      <c r="AD87" s="497"/>
    </row>
    <row r="88" ht="12.75" customHeight="1">
      <c r="AB88" s="501"/>
      <c r="AC88" s="497"/>
      <c r="AD88" s="497"/>
    </row>
    <row r="89" ht="12.75" customHeight="1">
      <c r="AB89" s="501"/>
      <c r="AC89" s="497"/>
      <c r="AD89" s="497"/>
    </row>
    <row r="90" ht="12.75" customHeight="1">
      <c r="AB90" s="501"/>
      <c r="AC90" s="497"/>
      <c r="AD90" s="497"/>
    </row>
    <row r="91" ht="12.75" customHeight="1">
      <c r="AB91" s="501"/>
      <c r="AC91" s="497"/>
      <c r="AD91" s="497"/>
    </row>
    <row r="92" ht="12.75" customHeight="1">
      <c r="AB92" s="501"/>
      <c r="AC92" s="497"/>
      <c r="AD92" s="497"/>
    </row>
    <row r="93" ht="12.75" customHeight="1">
      <c r="AB93" s="501"/>
      <c r="AC93" s="497"/>
      <c r="AD93" s="497"/>
    </row>
    <row r="94" ht="12.75" customHeight="1">
      <c r="AB94" s="501"/>
      <c r="AC94" s="497"/>
      <c r="AD94" s="497"/>
    </row>
    <row r="95" ht="12.75" customHeight="1">
      <c r="AB95" s="501"/>
      <c r="AC95" s="497"/>
      <c r="AD95" s="497"/>
    </row>
    <row r="96" ht="12.75" customHeight="1">
      <c r="AB96" s="501"/>
      <c r="AC96" s="497"/>
      <c r="AD96" s="497"/>
    </row>
    <row r="97" ht="12.75" customHeight="1">
      <c r="AB97" s="501"/>
      <c r="AC97" s="497"/>
      <c r="AD97" s="497"/>
    </row>
    <row r="98" ht="12.75" customHeight="1">
      <c r="AB98" s="501"/>
      <c r="AC98" s="497"/>
      <c r="AD98" s="497"/>
    </row>
    <row r="99" ht="12.75" customHeight="1">
      <c r="AB99" s="501"/>
      <c r="AC99" s="497"/>
      <c r="AD99" s="497"/>
    </row>
    <row r="100" ht="12.75" customHeight="1">
      <c r="AB100" s="501"/>
      <c r="AC100" s="497"/>
      <c r="AD100" s="497"/>
    </row>
    <row r="101" ht="12.75" customHeight="1">
      <c r="AB101" s="501"/>
      <c r="AC101" s="497"/>
      <c r="AD101" s="497"/>
    </row>
    <row r="102" ht="12.75" customHeight="1">
      <c r="AB102" s="501"/>
      <c r="AC102" s="497"/>
      <c r="AD102" s="497"/>
    </row>
    <row r="103" ht="12.75" customHeight="1">
      <c r="AB103" s="501"/>
      <c r="AC103" s="497"/>
      <c r="AD103" s="497"/>
    </row>
    <row r="104" ht="12.75" customHeight="1">
      <c r="AB104" s="501"/>
      <c r="AC104" s="497"/>
      <c r="AD104" s="497"/>
    </row>
    <row r="105" ht="12.75" customHeight="1">
      <c r="AB105" s="501"/>
      <c r="AC105" s="497"/>
      <c r="AD105" s="497"/>
    </row>
    <row r="106" ht="12.75" customHeight="1">
      <c r="AB106" s="501"/>
      <c r="AC106" s="497"/>
      <c r="AD106" s="497"/>
    </row>
    <row r="107" ht="12.75" customHeight="1">
      <c r="AB107" s="501"/>
      <c r="AC107" s="497"/>
      <c r="AD107" s="497"/>
    </row>
    <row r="108" ht="12.75" customHeight="1">
      <c r="AB108" s="501"/>
      <c r="AC108" s="497"/>
      <c r="AD108" s="497"/>
    </row>
    <row r="109" ht="12.75" customHeight="1">
      <c r="AB109" s="501"/>
      <c r="AC109" s="497"/>
      <c r="AD109" s="497"/>
    </row>
    <row r="110" ht="12.75" customHeight="1">
      <c r="AB110" s="501"/>
      <c r="AC110" s="497"/>
      <c r="AD110" s="497"/>
    </row>
    <row r="111" ht="12.75" customHeight="1">
      <c r="AB111" s="501"/>
      <c r="AC111" s="497"/>
      <c r="AD111" s="497"/>
    </row>
    <row r="112" ht="12.75" customHeight="1">
      <c r="AB112" s="501"/>
      <c r="AC112" s="497"/>
      <c r="AD112" s="497"/>
    </row>
    <row r="113" ht="12.75" customHeight="1">
      <c r="AB113" s="501"/>
      <c r="AC113" s="497"/>
      <c r="AD113" s="497"/>
    </row>
    <row r="114" ht="12.75" customHeight="1">
      <c r="AB114" s="501"/>
      <c r="AC114" s="497"/>
      <c r="AD114" s="497"/>
    </row>
    <row r="115" ht="12.75" customHeight="1">
      <c r="AB115" s="501"/>
      <c r="AC115" s="497"/>
      <c r="AD115" s="497"/>
    </row>
    <row r="116" ht="12.75" customHeight="1">
      <c r="AB116" s="501"/>
      <c r="AC116" s="497"/>
      <c r="AD116" s="497"/>
    </row>
    <row r="117" ht="12.75" customHeight="1">
      <c r="AB117" s="501"/>
      <c r="AC117" s="497"/>
      <c r="AD117" s="497"/>
    </row>
    <row r="118" ht="12.75" customHeight="1">
      <c r="AB118" s="501"/>
      <c r="AC118" s="497"/>
      <c r="AD118" s="497"/>
    </row>
    <row r="119" ht="12.75" customHeight="1">
      <c r="AB119" s="501"/>
      <c r="AC119" s="497"/>
      <c r="AD119" s="497"/>
    </row>
    <row r="120" ht="12.75" customHeight="1">
      <c r="AB120" s="501"/>
      <c r="AC120" s="497"/>
      <c r="AD120" s="497"/>
    </row>
    <row r="121" ht="12.75" customHeight="1">
      <c r="AB121" s="501"/>
      <c r="AC121" s="497"/>
      <c r="AD121" s="497"/>
    </row>
    <row r="122" ht="12.75" customHeight="1">
      <c r="AB122" s="501"/>
      <c r="AC122" s="497"/>
      <c r="AD122" s="497"/>
    </row>
    <row r="123" ht="12.75" customHeight="1">
      <c r="AB123" s="501"/>
      <c r="AC123" s="497"/>
      <c r="AD123" s="497"/>
    </row>
    <row r="124" ht="12.75" customHeight="1">
      <c r="AB124" s="501"/>
      <c r="AC124" s="497"/>
      <c r="AD124" s="497"/>
    </row>
    <row r="125" ht="12.75" customHeight="1">
      <c r="AB125" s="501"/>
      <c r="AC125" s="497"/>
      <c r="AD125" s="497"/>
    </row>
    <row r="126" ht="12.75" customHeight="1">
      <c r="AB126" s="501"/>
      <c r="AC126" s="497"/>
      <c r="AD126" s="497"/>
    </row>
    <row r="127" ht="12.75" customHeight="1">
      <c r="AB127" s="501"/>
      <c r="AC127" s="497"/>
      <c r="AD127" s="497"/>
    </row>
    <row r="128" ht="12.75" customHeight="1">
      <c r="AB128" s="501"/>
      <c r="AC128" s="497"/>
      <c r="AD128" s="497"/>
    </row>
    <row r="129" ht="12.75" customHeight="1">
      <c r="AB129" s="501"/>
      <c r="AC129" s="497"/>
      <c r="AD129" s="497"/>
    </row>
    <row r="130" ht="12.75" customHeight="1">
      <c r="AB130" s="501"/>
      <c r="AC130" s="497"/>
      <c r="AD130" s="497"/>
    </row>
    <row r="131" ht="12.75" customHeight="1">
      <c r="AB131" s="501"/>
      <c r="AC131" s="497"/>
      <c r="AD131" s="497"/>
    </row>
    <row r="132" ht="12.75" customHeight="1">
      <c r="AB132" s="501"/>
      <c r="AC132" s="497"/>
      <c r="AD132" s="497"/>
    </row>
    <row r="133" ht="12.75" customHeight="1">
      <c r="AB133" s="501"/>
      <c r="AC133" s="497"/>
      <c r="AD133" s="497"/>
    </row>
    <row r="134" ht="12.75" customHeight="1">
      <c r="AB134" s="501"/>
      <c r="AC134" s="497"/>
      <c r="AD134" s="497"/>
    </row>
    <row r="135" ht="12.75" customHeight="1">
      <c r="AB135" s="501"/>
      <c r="AC135" s="497"/>
      <c r="AD135" s="497"/>
    </row>
    <row r="136" ht="12.75" customHeight="1">
      <c r="AB136" s="501"/>
      <c r="AC136" s="497"/>
      <c r="AD136" s="497"/>
    </row>
    <row r="137" ht="12.75" customHeight="1">
      <c r="AB137" s="501"/>
      <c r="AC137" s="497"/>
      <c r="AD137" s="497"/>
    </row>
    <row r="138" ht="12.75" customHeight="1">
      <c r="AB138" s="501"/>
      <c r="AC138" s="497"/>
      <c r="AD138" s="497"/>
    </row>
    <row r="139" ht="12.75" customHeight="1">
      <c r="AB139" s="501"/>
      <c r="AC139" s="497"/>
      <c r="AD139" s="497"/>
    </row>
    <row r="140" ht="12.75" customHeight="1">
      <c r="AB140" s="501"/>
      <c r="AC140" s="497"/>
      <c r="AD140" s="497"/>
    </row>
    <row r="141" ht="12.75" customHeight="1">
      <c r="AB141" s="501"/>
      <c r="AC141" s="497"/>
      <c r="AD141" s="497"/>
    </row>
    <row r="142" ht="12.75" customHeight="1">
      <c r="AB142" s="501"/>
      <c r="AC142" s="497"/>
      <c r="AD142" s="497"/>
    </row>
    <row r="143" ht="12.75" customHeight="1">
      <c r="AB143" s="501"/>
      <c r="AC143" s="497"/>
      <c r="AD143" s="497"/>
    </row>
    <row r="144" ht="12.75" customHeight="1">
      <c r="AB144" s="501"/>
      <c r="AC144" s="497"/>
      <c r="AD144" s="497"/>
    </row>
    <row r="145" ht="12.75" customHeight="1">
      <c r="AB145" s="501"/>
      <c r="AC145" s="497"/>
      <c r="AD145" s="497"/>
    </row>
    <row r="146" ht="12.75" customHeight="1">
      <c r="AB146" s="501"/>
      <c r="AC146" s="497"/>
      <c r="AD146" s="497"/>
    </row>
    <row r="147" ht="12.75" customHeight="1">
      <c r="AB147" s="501"/>
      <c r="AC147" s="497"/>
      <c r="AD147" s="497"/>
    </row>
    <row r="148" ht="12.75" customHeight="1">
      <c r="AB148" s="501"/>
      <c r="AC148" s="497"/>
      <c r="AD148" s="497"/>
    </row>
    <row r="149" ht="12.75" customHeight="1">
      <c r="AB149" s="501"/>
      <c r="AC149" s="497"/>
      <c r="AD149" s="497"/>
    </row>
    <row r="150" ht="12.75" customHeight="1">
      <c r="AB150" s="501"/>
      <c r="AC150" s="497"/>
      <c r="AD150" s="497"/>
    </row>
    <row r="151" ht="12.75" customHeight="1">
      <c r="AB151" s="501"/>
      <c r="AC151" s="497"/>
      <c r="AD151" s="497"/>
    </row>
    <row r="152" ht="12.75" customHeight="1">
      <c r="AB152" s="501"/>
      <c r="AC152" s="497"/>
      <c r="AD152" s="497"/>
    </row>
    <row r="153" ht="12.75" customHeight="1">
      <c r="AB153" s="501"/>
      <c r="AC153" s="497"/>
      <c r="AD153" s="497"/>
    </row>
    <row r="154" ht="12.75" customHeight="1">
      <c r="AB154" s="501"/>
      <c r="AC154" s="497"/>
      <c r="AD154" s="497"/>
    </row>
    <row r="155" ht="12.75" customHeight="1">
      <c r="AB155" s="501"/>
      <c r="AC155" s="497"/>
      <c r="AD155" s="497"/>
    </row>
    <row r="156" ht="12.75" customHeight="1">
      <c r="AB156" s="501"/>
      <c r="AC156" s="497"/>
      <c r="AD156" s="497"/>
    </row>
    <row r="157" ht="12.75" customHeight="1">
      <c r="AB157" s="501"/>
      <c r="AC157" s="497"/>
      <c r="AD157" s="497"/>
    </row>
    <row r="158" ht="12.75" customHeight="1">
      <c r="AB158" s="501"/>
      <c r="AC158" s="497"/>
      <c r="AD158" s="497"/>
    </row>
    <row r="159" ht="12.75" customHeight="1">
      <c r="AB159" s="501"/>
      <c r="AC159" s="497"/>
      <c r="AD159" s="497"/>
    </row>
    <row r="160" ht="12.75" customHeight="1">
      <c r="AB160" s="501"/>
      <c r="AC160" s="497"/>
      <c r="AD160" s="497"/>
    </row>
    <row r="161" ht="12.75" customHeight="1">
      <c r="AB161" s="501"/>
      <c r="AC161" s="497"/>
      <c r="AD161" s="497"/>
    </row>
    <row r="162" ht="12.75" customHeight="1">
      <c r="AB162" s="501"/>
      <c r="AC162" s="497"/>
      <c r="AD162" s="497"/>
    </row>
    <row r="163" ht="12.75" customHeight="1">
      <c r="AB163" s="501"/>
      <c r="AC163" s="497"/>
      <c r="AD163" s="497"/>
    </row>
    <row r="164" ht="12.75" customHeight="1">
      <c r="AB164" s="501"/>
      <c r="AC164" s="497"/>
      <c r="AD164" s="497"/>
    </row>
    <row r="165" ht="12.75" customHeight="1">
      <c r="AB165" s="501"/>
      <c r="AC165" s="497"/>
      <c r="AD165" s="497"/>
    </row>
    <row r="166" ht="12.75" customHeight="1">
      <c r="AB166" s="501"/>
      <c r="AC166" s="497"/>
      <c r="AD166" s="497"/>
    </row>
    <row r="167" ht="12.75" customHeight="1">
      <c r="AB167" s="501"/>
      <c r="AC167" s="497"/>
      <c r="AD167" s="497"/>
    </row>
    <row r="168" ht="12.75" customHeight="1">
      <c r="AB168" s="501"/>
      <c r="AC168" s="497"/>
      <c r="AD168" s="497"/>
    </row>
    <row r="169" ht="12.75" customHeight="1">
      <c r="AB169" s="501"/>
      <c r="AC169" s="497"/>
      <c r="AD169" s="497"/>
    </row>
    <row r="170" ht="12.75" customHeight="1">
      <c r="AB170" s="501"/>
      <c r="AC170" s="497"/>
      <c r="AD170" s="497"/>
    </row>
    <row r="171" ht="12.75" customHeight="1">
      <c r="AB171" s="501"/>
      <c r="AC171" s="497"/>
      <c r="AD171" s="497"/>
    </row>
    <row r="172" ht="12.75" customHeight="1">
      <c r="AB172" s="501"/>
      <c r="AC172" s="497"/>
      <c r="AD172" s="497"/>
    </row>
    <row r="173" ht="12.75" customHeight="1">
      <c r="AB173" s="501"/>
      <c r="AC173" s="497"/>
      <c r="AD173" s="497"/>
    </row>
    <row r="174" ht="12.75" customHeight="1">
      <c r="AB174" s="501"/>
      <c r="AC174" s="497"/>
      <c r="AD174" s="497"/>
    </row>
    <row r="175" ht="12.75" customHeight="1">
      <c r="AB175" s="501"/>
      <c r="AC175" s="497"/>
      <c r="AD175" s="497"/>
    </row>
    <row r="176" ht="12.75" customHeight="1">
      <c r="AB176" s="501"/>
      <c r="AC176" s="497"/>
      <c r="AD176" s="497"/>
    </row>
    <row r="177" ht="12.75" customHeight="1">
      <c r="AB177" s="501"/>
      <c r="AC177" s="497"/>
      <c r="AD177" s="497"/>
    </row>
    <row r="178" ht="12.75" customHeight="1">
      <c r="AB178" s="501"/>
      <c r="AC178" s="497"/>
      <c r="AD178" s="497"/>
    </row>
    <row r="179" ht="12.75" customHeight="1">
      <c r="AB179" s="501"/>
      <c r="AC179" s="497"/>
      <c r="AD179" s="497"/>
    </row>
    <row r="180" ht="12.75" customHeight="1">
      <c r="AB180" s="501"/>
      <c r="AC180" s="497"/>
      <c r="AD180" s="497"/>
    </row>
    <row r="181" ht="12.75" customHeight="1">
      <c r="AB181" s="501"/>
      <c r="AC181" s="497"/>
      <c r="AD181" s="497"/>
    </row>
    <row r="182" ht="12.75" customHeight="1">
      <c r="AB182" s="501"/>
      <c r="AC182" s="497"/>
      <c r="AD182" s="497"/>
    </row>
    <row r="183" ht="12.75" customHeight="1">
      <c r="AB183" s="501"/>
      <c r="AC183" s="497"/>
      <c r="AD183" s="497"/>
    </row>
    <row r="184" ht="12.75" customHeight="1">
      <c r="AB184" s="501"/>
      <c r="AC184" s="497"/>
      <c r="AD184" s="497"/>
    </row>
    <row r="185" ht="12.75" customHeight="1">
      <c r="AB185" s="501"/>
      <c r="AC185" s="497"/>
      <c r="AD185" s="497"/>
    </row>
    <row r="186" ht="12.75" customHeight="1">
      <c r="AB186" s="501"/>
      <c r="AC186" s="497"/>
      <c r="AD186" s="497"/>
    </row>
    <row r="187" ht="12.75" customHeight="1">
      <c r="AB187" s="501"/>
      <c r="AC187" s="497"/>
      <c r="AD187" s="497"/>
    </row>
    <row r="188" ht="12.75" customHeight="1">
      <c r="AB188" s="501"/>
      <c r="AC188" s="497"/>
      <c r="AD188" s="497"/>
    </row>
    <row r="189" ht="12.75" customHeight="1">
      <c r="AB189" s="501"/>
      <c r="AC189" s="497"/>
      <c r="AD189" s="497"/>
    </row>
    <row r="190" ht="12.75" customHeight="1">
      <c r="AB190" s="501"/>
      <c r="AC190" s="497"/>
      <c r="AD190" s="497"/>
    </row>
    <row r="191" ht="12.75" customHeight="1">
      <c r="AB191" s="501"/>
      <c r="AC191" s="497"/>
      <c r="AD191" s="497"/>
    </row>
    <row r="192" ht="12.75" customHeight="1">
      <c r="AB192" s="501"/>
      <c r="AC192" s="497"/>
      <c r="AD192" s="497"/>
    </row>
    <row r="193" ht="12.75" customHeight="1">
      <c r="AB193" s="501"/>
      <c r="AC193" s="497"/>
      <c r="AD193" s="497"/>
    </row>
    <row r="194" ht="12.75" customHeight="1">
      <c r="AB194" s="501"/>
      <c r="AC194" s="497"/>
      <c r="AD194" s="497"/>
    </row>
    <row r="195" ht="12.75" customHeight="1">
      <c r="AB195" s="501"/>
      <c r="AC195" s="497"/>
      <c r="AD195" s="497"/>
    </row>
    <row r="196" ht="12.75" customHeight="1">
      <c r="AB196" s="501"/>
      <c r="AC196" s="497"/>
      <c r="AD196" s="497"/>
    </row>
    <row r="197" ht="12.75" customHeight="1">
      <c r="AB197" s="501"/>
      <c r="AC197" s="497"/>
      <c r="AD197" s="497"/>
    </row>
    <row r="198" ht="12.75" customHeight="1">
      <c r="AB198" s="501"/>
      <c r="AC198" s="497"/>
      <c r="AD198" s="497"/>
    </row>
    <row r="199" ht="12.75" customHeight="1">
      <c r="AB199" s="501"/>
      <c r="AC199" s="497"/>
      <c r="AD199" s="497"/>
    </row>
    <row r="200" ht="12.75" customHeight="1">
      <c r="AB200" s="501"/>
      <c r="AC200" s="497"/>
      <c r="AD200" s="497"/>
    </row>
    <row r="201" ht="12.75" customHeight="1">
      <c r="AB201" s="501"/>
      <c r="AC201" s="497"/>
      <c r="AD201" s="497"/>
    </row>
    <row r="202" ht="12.75" customHeight="1">
      <c r="AB202" s="501"/>
      <c r="AC202" s="497"/>
      <c r="AD202" s="497"/>
    </row>
    <row r="203" ht="12.75" customHeight="1">
      <c r="AB203" s="501"/>
      <c r="AC203" s="497"/>
      <c r="AD203" s="497"/>
    </row>
    <row r="204" ht="12.75" customHeight="1">
      <c r="AB204" s="501"/>
      <c r="AC204" s="497"/>
      <c r="AD204" s="497"/>
    </row>
    <row r="205" ht="12.75" customHeight="1">
      <c r="AB205" s="501"/>
      <c r="AC205" s="497"/>
      <c r="AD205" s="497"/>
    </row>
    <row r="206" ht="12.75" customHeight="1">
      <c r="AB206" s="501"/>
      <c r="AC206" s="497"/>
      <c r="AD206" s="497"/>
    </row>
    <row r="207" ht="12.75" customHeight="1">
      <c r="AB207" s="501"/>
      <c r="AC207" s="497"/>
      <c r="AD207" s="497"/>
    </row>
    <row r="208" ht="12.75" customHeight="1">
      <c r="AB208" s="501"/>
      <c r="AC208" s="497"/>
      <c r="AD208" s="497"/>
    </row>
    <row r="209" ht="12.75" customHeight="1">
      <c r="AB209" s="501"/>
      <c r="AC209" s="497"/>
      <c r="AD209" s="497"/>
    </row>
    <row r="210" ht="12.75" customHeight="1">
      <c r="AB210" s="501"/>
      <c r="AC210" s="497"/>
      <c r="AD210" s="497"/>
    </row>
    <row r="211" ht="12.75" customHeight="1">
      <c r="AB211" s="501"/>
      <c r="AC211" s="497"/>
      <c r="AD211" s="497"/>
    </row>
    <row r="212" ht="12.75" customHeight="1">
      <c r="AB212" s="501"/>
      <c r="AC212" s="497"/>
      <c r="AD212" s="497"/>
    </row>
    <row r="213" ht="12.75" customHeight="1">
      <c r="AB213" s="501"/>
      <c r="AC213" s="497"/>
      <c r="AD213" s="497"/>
    </row>
    <row r="214" ht="12.75" customHeight="1">
      <c r="AB214" s="501"/>
      <c r="AC214" s="497"/>
      <c r="AD214" s="497"/>
    </row>
    <row r="215" ht="12.75" customHeight="1">
      <c r="AB215" s="501"/>
      <c r="AC215" s="497"/>
      <c r="AD215" s="497"/>
    </row>
    <row r="216" ht="12.75" customHeight="1">
      <c r="AB216" s="501"/>
      <c r="AC216" s="497"/>
      <c r="AD216" s="497"/>
    </row>
    <row r="217" ht="12.75" customHeight="1">
      <c r="AB217" s="501"/>
      <c r="AC217" s="497"/>
      <c r="AD217" s="497"/>
    </row>
    <row r="218" ht="12.75" customHeight="1">
      <c r="AB218" s="501"/>
      <c r="AC218" s="497"/>
      <c r="AD218" s="497"/>
    </row>
    <row r="219" ht="12.75" customHeight="1">
      <c r="AB219" s="501"/>
      <c r="AC219" s="497"/>
      <c r="AD219" s="497"/>
    </row>
    <row r="220" ht="12.75" customHeight="1">
      <c r="AB220" s="501"/>
      <c r="AC220" s="497"/>
      <c r="AD220" s="497"/>
    </row>
    <row r="221" ht="12.75" customHeight="1">
      <c r="AB221" s="501"/>
      <c r="AC221" s="497"/>
      <c r="AD221" s="497"/>
    </row>
    <row r="222" ht="12.75" customHeight="1">
      <c r="AB222" s="501"/>
      <c r="AC222" s="497"/>
      <c r="AD222" s="497"/>
    </row>
    <row r="223" ht="12.75" customHeight="1">
      <c r="AB223" s="501"/>
      <c r="AC223" s="497"/>
      <c r="AD223" s="497"/>
    </row>
    <row r="224" ht="12.75" customHeight="1">
      <c r="AB224" s="501"/>
      <c r="AC224" s="497"/>
      <c r="AD224" s="497"/>
    </row>
    <row r="225" ht="12.75" customHeight="1">
      <c r="AB225" s="501"/>
      <c r="AC225" s="497"/>
      <c r="AD225" s="497"/>
    </row>
    <row r="226" ht="12.75" customHeight="1">
      <c r="AB226" s="501"/>
      <c r="AC226" s="497"/>
      <c r="AD226" s="497"/>
    </row>
    <row r="227" ht="12.75" customHeight="1">
      <c r="AB227" s="501"/>
      <c r="AC227" s="497"/>
      <c r="AD227" s="497"/>
    </row>
    <row r="228" ht="12.75" customHeight="1">
      <c r="AB228" s="501"/>
      <c r="AC228" s="497"/>
      <c r="AD228" s="497"/>
    </row>
    <row r="229" ht="12.75" customHeight="1">
      <c r="AB229" s="501"/>
      <c r="AC229" s="497"/>
      <c r="AD229" s="497"/>
    </row>
    <row r="230" ht="12.75" customHeight="1">
      <c r="AB230" s="501"/>
      <c r="AC230" s="497"/>
      <c r="AD230" s="497"/>
    </row>
    <row r="231" ht="12.75" customHeight="1">
      <c r="AB231" s="501"/>
      <c r="AC231" s="497"/>
      <c r="AD231" s="497"/>
    </row>
    <row r="232" ht="12.75" customHeight="1">
      <c r="AB232" s="501"/>
      <c r="AC232" s="497"/>
      <c r="AD232" s="497"/>
    </row>
    <row r="233" ht="12.75" customHeight="1">
      <c r="AB233" s="501"/>
      <c r="AC233" s="497"/>
      <c r="AD233" s="497"/>
    </row>
    <row r="234" ht="12.75" customHeight="1">
      <c r="AB234" s="501"/>
      <c r="AC234" s="497"/>
      <c r="AD234" s="497"/>
    </row>
    <row r="235" ht="12.75" customHeight="1">
      <c r="AB235" s="501"/>
      <c r="AC235" s="497"/>
      <c r="AD235" s="497"/>
    </row>
    <row r="236" ht="12.75" customHeight="1">
      <c r="AB236" s="501"/>
      <c r="AC236" s="497"/>
      <c r="AD236" s="497"/>
    </row>
    <row r="237" ht="12.75" customHeight="1">
      <c r="AB237" s="501"/>
      <c r="AC237" s="497"/>
      <c r="AD237" s="497"/>
    </row>
    <row r="238" ht="12.75" customHeight="1">
      <c r="AB238" s="501"/>
      <c r="AC238" s="497"/>
      <c r="AD238" s="497"/>
    </row>
    <row r="239" ht="12.75" customHeight="1">
      <c r="AB239" s="501"/>
      <c r="AC239" s="497"/>
      <c r="AD239" s="497"/>
    </row>
    <row r="240" ht="12.75" customHeight="1">
      <c r="AB240" s="501"/>
      <c r="AC240" s="497"/>
      <c r="AD240" s="497"/>
    </row>
    <row r="241" ht="12.75" customHeight="1">
      <c r="AB241" s="501"/>
      <c r="AC241" s="497"/>
      <c r="AD241" s="497"/>
    </row>
    <row r="242" ht="12.75" customHeight="1">
      <c r="AB242" s="501"/>
      <c r="AC242" s="497"/>
      <c r="AD242" s="497"/>
    </row>
    <row r="243" ht="12.75" customHeight="1">
      <c r="AB243" s="501"/>
      <c r="AC243" s="497"/>
      <c r="AD243" s="497"/>
    </row>
    <row r="244" ht="12.75" customHeight="1">
      <c r="AB244" s="501"/>
      <c r="AC244" s="497"/>
      <c r="AD244" s="497"/>
    </row>
    <row r="245" ht="12.75" customHeight="1">
      <c r="AB245" s="501"/>
      <c r="AC245" s="497"/>
      <c r="AD245" s="497"/>
    </row>
    <row r="246" ht="12.75" customHeight="1">
      <c r="AB246" s="501"/>
      <c r="AC246" s="497"/>
      <c r="AD246" s="497"/>
    </row>
    <row r="247" ht="12.75" customHeight="1">
      <c r="AB247" s="501"/>
      <c r="AC247" s="497"/>
      <c r="AD247" s="497"/>
    </row>
    <row r="248" ht="12.75" customHeight="1">
      <c r="AB248" s="501"/>
      <c r="AC248" s="497"/>
      <c r="AD248" s="497"/>
    </row>
    <row r="249" ht="12.75" customHeight="1">
      <c r="AB249" s="501"/>
      <c r="AC249" s="497"/>
      <c r="AD249" s="497"/>
    </row>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4:$AC$49"/>
  <mergeCells count="38">
    <mergeCell ref="AD3:AE3"/>
    <mergeCell ref="AE5:AE42"/>
    <mergeCell ref="E1:F1"/>
    <mergeCell ref="G1:AE1"/>
    <mergeCell ref="E2:F2"/>
    <mergeCell ref="G2:R2"/>
    <mergeCell ref="S2:W2"/>
    <mergeCell ref="X2:AB2"/>
    <mergeCell ref="AC2:AD2"/>
    <mergeCell ref="O44:W44"/>
    <mergeCell ref="X44:AB44"/>
    <mergeCell ref="A1:D2"/>
    <mergeCell ref="A3:C3"/>
    <mergeCell ref="A43:G43"/>
    <mergeCell ref="H43:N43"/>
    <mergeCell ref="O43:AB43"/>
    <mergeCell ref="A44:G44"/>
    <mergeCell ref="H44:N44"/>
    <mergeCell ref="A45:G45"/>
    <mergeCell ref="H45:N45"/>
    <mergeCell ref="O45:W45"/>
    <mergeCell ref="X45:AB45"/>
    <mergeCell ref="H46:N46"/>
    <mergeCell ref="O46:W46"/>
    <mergeCell ref="X46:AB46"/>
    <mergeCell ref="O48:W48"/>
    <mergeCell ref="X48:AB48"/>
    <mergeCell ref="A49:G49"/>
    <mergeCell ref="H49:N49"/>
    <mergeCell ref="O49:W49"/>
    <mergeCell ref="X49:AB49"/>
    <mergeCell ref="A46:G46"/>
    <mergeCell ref="A47:G47"/>
    <mergeCell ref="H47:N47"/>
    <mergeCell ref="O47:W47"/>
    <mergeCell ref="X47:AB47"/>
    <mergeCell ref="A48:G48"/>
    <mergeCell ref="H48:N48"/>
  </mergeCells>
  <dataValidations>
    <dataValidation type="list" allowBlank="1" showInputMessage="1" showErrorMessage="1" prompt=" - " sqref="G21:G23 G25">
      <formula1>$BB$5:$BB$13</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8" width="10.38"/>
  </cols>
  <sheetData>
    <row r="1" ht="12.75" customHeight="1"/>
    <row r="2" ht="12.75" customHeight="1">
      <c r="C2" s="325"/>
      <c r="D2" s="325"/>
      <c r="E2" s="325"/>
      <c r="F2" s="325"/>
      <c r="G2" s="325"/>
      <c r="H2" s="325"/>
      <c r="I2" s="325"/>
      <c r="J2" s="325"/>
      <c r="K2" s="325"/>
      <c r="L2" s="325"/>
      <c r="M2" s="325"/>
      <c r="N2" s="325"/>
      <c r="O2" s="325"/>
      <c r="P2" s="325"/>
      <c r="Q2" s="325"/>
      <c r="R2" s="325"/>
      <c r="S2" s="325"/>
      <c r="T2" s="325"/>
      <c r="U2" s="325"/>
      <c r="V2" s="325"/>
      <c r="W2" s="325"/>
      <c r="X2" s="325"/>
      <c r="Y2" s="325"/>
      <c r="Z2" s="325"/>
      <c r="AA2" s="326"/>
      <c r="AB2" s="327"/>
    </row>
    <row r="3" ht="12.75" customHeight="1">
      <c r="C3" s="337">
        <v>1.0</v>
      </c>
      <c r="D3" s="338" t="s">
        <v>205</v>
      </c>
      <c r="E3" s="339" t="s">
        <v>21</v>
      </c>
      <c r="F3" s="339" t="s">
        <v>33</v>
      </c>
      <c r="G3" s="339" t="s">
        <v>206</v>
      </c>
      <c r="H3" s="339" t="s">
        <v>207</v>
      </c>
      <c r="I3" s="340">
        <v>100.0</v>
      </c>
      <c r="J3" s="341" t="s">
        <v>136</v>
      </c>
      <c r="K3" s="342" t="s">
        <v>208</v>
      </c>
      <c r="L3" s="343" t="s">
        <v>209</v>
      </c>
      <c r="M3" s="344" t="s">
        <v>56</v>
      </c>
      <c r="N3" s="339" t="s">
        <v>210</v>
      </c>
      <c r="O3" s="345" t="s">
        <v>29</v>
      </c>
      <c r="P3" s="345" t="s">
        <v>29</v>
      </c>
      <c r="Q3" s="346" t="str">
        <f>'PN-Plan estrategico'!E32</f>
        <v>#REF!</v>
      </c>
      <c r="R3" s="345" t="s">
        <v>29</v>
      </c>
      <c r="S3" s="345" t="s">
        <v>29</v>
      </c>
      <c r="T3" s="347" t="str">
        <f>'PN-Plan estrategico'!E33</f>
        <v>#REF!</v>
      </c>
      <c r="U3" s="345" t="s">
        <v>29</v>
      </c>
      <c r="V3" s="345" t="s">
        <v>29</v>
      </c>
      <c r="W3" s="347" t="str">
        <f>'PN-Plan estrategico'!E34</f>
        <v>#REF!</v>
      </c>
      <c r="X3" s="345" t="s">
        <v>29</v>
      </c>
      <c r="Y3" s="345" t="s">
        <v>29</v>
      </c>
      <c r="Z3" s="347" t="str">
        <f>'PN-Plan estrategico'!E35</f>
        <v>#REF!</v>
      </c>
      <c r="AA3" s="348" t="str">
        <f>AVERAGE(Q3,T3)</f>
        <v>#REF!</v>
      </c>
      <c r="AB3" s="349" t="s">
        <v>211</v>
      </c>
    </row>
    <row r="4" ht="12.75" customHeight="1">
      <c r="C4" s="354">
        <v>2.0</v>
      </c>
      <c r="D4" s="355" t="s">
        <v>214</v>
      </c>
      <c r="E4" s="356" t="s">
        <v>21</v>
      </c>
      <c r="F4" s="356" t="s">
        <v>33</v>
      </c>
      <c r="G4" s="356" t="s">
        <v>206</v>
      </c>
      <c r="H4" s="356" t="s">
        <v>215</v>
      </c>
      <c r="I4" s="357">
        <v>1.0</v>
      </c>
      <c r="J4" s="358" t="s">
        <v>136</v>
      </c>
      <c r="K4" s="359" t="s">
        <v>216</v>
      </c>
      <c r="L4" s="360" t="s">
        <v>217</v>
      </c>
      <c r="M4" s="356" t="s">
        <v>210</v>
      </c>
      <c r="N4" s="356" t="s">
        <v>210</v>
      </c>
      <c r="O4" s="361" t="s">
        <v>29</v>
      </c>
      <c r="P4" s="361" t="s">
        <v>29</v>
      </c>
      <c r="Q4" s="361" t="s">
        <v>29</v>
      </c>
      <c r="R4" s="362" t="str">
        <f>'PN-Plan ParticipC'!E32</f>
        <v>#REF!</v>
      </c>
      <c r="S4" s="361" t="s">
        <v>29</v>
      </c>
      <c r="T4" s="361" t="s">
        <v>29</v>
      </c>
      <c r="U4" s="361" t="s">
        <v>29</v>
      </c>
      <c r="V4" s="362" t="str">
        <f>'PN-Plan ParticipC'!E33</f>
        <v>#REF!</v>
      </c>
      <c r="W4" s="361" t="s">
        <v>29</v>
      </c>
      <c r="X4" s="361" t="s">
        <v>29</v>
      </c>
      <c r="Y4" s="361" t="s">
        <v>29</v>
      </c>
      <c r="Z4" s="362" t="str">
        <f>'PN-Plan ParticipC'!E34</f>
        <v>#REF!</v>
      </c>
      <c r="AA4" s="348" t="str">
        <f t="shared" ref="AA4:AA5" si="1">AVERAGE(R4,V4)</f>
        <v>#REF!</v>
      </c>
      <c r="AB4" s="349" t="s">
        <v>211</v>
      </c>
    </row>
    <row r="5" ht="12.75" customHeight="1">
      <c r="C5" s="366">
        <v>3.0</v>
      </c>
      <c r="D5" s="367" t="s">
        <v>219</v>
      </c>
      <c r="E5" s="368" t="s">
        <v>21</v>
      </c>
      <c r="F5" s="368" t="s">
        <v>33</v>
      </c>
      <c r="G5" s="368" t="s">
        <v>206</v>
      </c>
      <c r="H5" s="368" t="s">
        <v>220</v>
      </c>
      <c r="I5" s="369">
        <v>1.0</v>
      </c>
      <c r="J5" s="370" t="s">
        <v>136</v>
      </c>
      <c r="K5" s="371" t="s">
        <v>216</v>
      </c>
      <c r="L5" s="372" t="s">
        <v>217</v>
      </c>
      <c r="M5" s="368" t="s">
        <v>210</v>
      </c>
      <c r="N5" s="368" t="s">
        <v>210</v>
      </c>
      <c r="O5" s="373" t="s">
        <v>29</v>
      </c>
      <c r="P5" s="373" t="s">
        <v>29</v>
      </c>
      <c r="Q5" s="373" t="s">
        <v>29</v>
      </c>
      <c r="R5" s="374" t="str">
        <f>'PN-PTEP'!E32</f>
        <v>#REF!</v>
      </c>
      <c r="S5" s="375" t="s">
        <v>29</v>
      </c>
      <c r="T5" s="375" t="s">
        <v>29</v>
      </c>
      <c r="U5" s="375" t="s">
        <v>29</v>
      </c>
      <c r="V5" s="374" t="str">
        <f>'PN-PTEP'!E33</f>
        <v>#REF!</v>
      </c>
      <c r="W5" s="375" t="s">
        <v>29</v>
      </c>
      <c r="X5" s="375" t="s">
        <v>29</v>
      </c>
      <c r="Y5" s="375" t="s">
        <v>29</v>
      </c>
      <c r="Z5" s="374" t="str">
        <f>'PN-PTEP'!E34</f>
        <v>#REF!</v>
      </c>
      <c r="AA5" s="348" t="str">
        <f t="shared" si="1"/>
        <v>#REF!</v>
      </c>
      <c r="AB5" s="349" t="s">
        <v>211</v>
      </c>
    </row>
    <row r="6" ht="12.75" customHeight="1">
      <c r="C6" s="337">
        <v>4.0</v>
      </c>
      <c r="D6" s="338" t="s">
        <v>223</v>
      </c>
      <c r="E6" s="339" t="s">
        <v>21</v>
      </c>
      <c r="F6" s="339" t="s">
        <v>224</v>
      </c>
      <c r="G6" s="339" t="s">
        <v>206</v>
      </c>
      <c r="H6" s="339" t="s">
        <v>225</v>
      </c>
      <c r="I6" s="377">
        <v>1.0</v>
      </c>
      <c r="J6" s="341" t="s">
        <v>136</v>
      </c>
      <c r="K6" s="342" t="s">
        <v>226</v>
      </c>
      <c r="L6" s="343" t="s">
        <v>227</v>
      </c>
      <c r="M6" s="344" t="s">
        <v>54</v>
      </c>
      <c r="N6" s="344" t="s">
        <v>56</v>
      </c>
      <c r="O6" s="346" t="str">
        <f t="shared" ref="O6:Z6" si="2">#REF!</f>
        <v>#REF!</v>
      </c>
      <c r="P6" s="346" t="str">
        <f t="shared" si="2"/>
        <v>#REF!</v>
      </c>
      <c r="Q6" s="346" t="str">
        <f t="shared" si="2"/>
        <v>#REF!</v>
      </c>
      <c r="R6" s="378" t="str">
        <f t="shared" si="2"/>
        <v>#REF!</v>
      </c>
      <c r="S6" s="378" t="str">
        <f t="shared" si="2"/>
        <v>#REF!</v>
      </c>
      <c r="T6" s="378" t="str">
        <f t="shared" si="2"/>
        <v>#REF!</v>
      </c>
      <c r="U6" s="378" t="str">
        <f t="shared" si="2"/>
        <v>#REF!</v>
      </c>
      <c r="V6" s="378" t="str">
        <f t="shared" si="2"/>
        <v>#REF!</v>
      </c>
      <c r="W6" s="378" t="str">
        <f t="shared" si="2"/>
        <v>#REF!</v>
      </c>
      <c r="X6" s="378" t="str">
        <f t="shared" si="2"/>
        <v>#REF!</v>
      </c>
      <c r="Y6" s="378" t="str">
        <f t="shared" si="2"/>
        <v>#REF!</v>
      </c>
      <c r="Z6" s="378" t="str">
        <f t="shared" si="2"/>
        <v>#REF!</v>
      </c>
      <c r="AA6" s="475"/>
      <c r="AB6" s="502"/>
    </row>
    <row r="7" ht="12.75" customHeight="1">
      <c r="C7" s="337">
        <v>5.0</v>
      </c>
      <c r="D7" s="355" t="s">
        <v>230</v>
      </c>
      <c r="E7" s="356" t="s">
        <v>20</v>
      </c>
      <c r="F7" s="356" t="s">
        <v>231</v>
      </c>
      <c r="G7" s="356" t="s">
        <v>41</v>
      </c>
      <c r="H7" s="356" t="s">
        <v>232</v>
      </c>
      <c r="I7" s="357">
        <v>0.0</v>
      </c>
      <c r="J7" s="382">
        <v>0.0</v>
      </c>
      <c r="K7" s="383" t="s">
        <v>233</v>
      </c>
      <c r="L7" s="384" t="s">
        <v>234</v>
      </c>
      <c r="M7" s="385" t="s">
        <v>56</v>
      </c>
      <c r="N7" s="356" t="s">
        <v>210</v>
      </c>
      <c r="O7" s="361" t="s">
        <v>29</v>
      </c>
      <c r="P7" s="361" t="s">
        <v>29</v>
      </c>
      <c r="Q7" s="386" t="str">
        <f>#REF!</f>
        <v>#REF!</v>
      </c>
      <c r="R7" s="361" t="s">
        <v>29</v>
      </c>
      <c r="S7" s="361" t="s">
        <v>29</v>
      </c>
      <c r="T7" s="386" t="str">
        <f>#REF!</f>
        <v>#REF!</v>
      </c>
      <c r="U7" s="361" t="s">
        <v>29</v>
      </c>
      <c r="V7" s="361" t="s">
        <v>29</v>
      </c>
      <c r="W7" s="386" t="str">
        <f>#REF!</f>
        <v>#REF!</v>
      </c>
      <c r="X7" s="361" t="s">
        <v>29</v>
      </c>
      <c r="Y7" s="361" t="s">
        <v>29</v>
      </c>
      <c r="Z7" s="386" t="str">
        <f t="shared" ref="Z7:Z10" si="3">#REF!</f>
        <v>#REF!</v>
      </c>
      <c r="AA7" s="387" t="str">
        <f>Q7</f>
        <v>#REF!</v>
      </c>
      <c r="AB7" s="349" t="s">
        <v>211</v>
      </c>
    </row>
    <row r="8" ht="12.75" customHeight="1">
      <c r="C8" s="354">
        <v>6.0</v>
      </c>
      <c r="D8" s="355" t="s">
        <v>236</v>
      </c>
      <c r="E8" s="356" t="s">
        <v>21</v>
      </c>
      <c r="F8" s="356" t="s">
        <v>33</v>
      </c>
      <c r="G8" s="356" t="s">
        <v>206</v>
      </c>
      <c r="H8" s="356" t="s">
        <v>237</v>
      </c>
      <c r="I8" s="357">
        <v>1.0</v>
      </c>
      <c r="J8" s="382" t="s">
        <v>238</v>
      </c>
      <c r="K8" s="383" t="s">
        <v>239</v>
      </c>
      <c r="L8" s="384" t="s">
        <v>240</v>
      </c>
      <c r="M8" s="385" t="s">
        <v>241</v>
      </c>
      <c r="N8" s="385" t="s">
        <v>241</v>
      </c>
      <c r="O8" s="361" t="s">
        <v>29</v>
      </c>
      <c r="P8" s="361" t="s">
        <v>29</v>
      </c>
      <c r="Q8" s="361" t="s">
        <v>29</v>
      </c>
      <c r="R8" s="361" t="s">
        <v>29</v>
      </c>
      <c r="S8" s="361" t="s">
        <v>29</v>
      </c>
      <c r="T8" s="361" t="s">
        <v>29</v>
      </c>
      <c r="U8" s="361" t="s">
        <v>29</v>
      </c>
      <c r="V8" s="361" t="s">
        <v>29</v>
      </c>
      <c r="W8" s="361" t="s">
        <v>29</v>
      </c>
      <c r="X8" s="361" t="s">
        <v>29</v>
      </c>
      <c r="Y8" s="361" t="s">
        <v>29</v>
      </c>
      <c r="Z8" s="386" t="str">
        <f t="shared" si="3"/>
        <v>#REF!</v>
      </c>
      <c r="AA8" s="388" t="str">
        <f>Z8</f>
        <v>#REF!</v>
      </c>
      <c r="AB8" s="503"/>
    </row>
    <row r="9" ht="12.75" customHeight="1">
      <c r="C9" s="366">
        <v>7.0</v>
      </c>
      <c r="D9" s="355" t="s">
        <v>243</v>
      </c>
      <c r="E9" s="389" t="s">
        <v>22</v>
      </c>
      <c r="F9" s="356" t="s">
        <v>244</v>
      </c>
      <c r="G9" s="356" t="s">
        <v>41</v>
      </c>
      <c r="H9" s="356" t="s">
        <v>245</v>
      </c>
      <c r="I9" s="357">
        <v>0.0</v>
      </c>
      <c r="J9" s="382" t="s">
        <v>246</v>
      </c>
      <c r="K9" s="383" t="s">
        <v>247</v>
      </c>
      <c r="L9" s="384" t="s">
        <v>248</v>
      </c>
      <c r="M9" s="385" t="s">
        <v>56</v>
      </c>
      <c r="N9" s="385" t="s">
        <v>56</v>
      </c>
      <c r="O9" s="361" t="s">
        <v>29</v>
      </c>
      <c r="P9" s="361" t="s">
        <v>29</v>
      </c>
      <c r="Q9" s="362" t="str">
        <f t="shared" ref="Q9:Q10" si="4">#REF!</f>
        <v>#REF!</v>
      </c>
      <c r="R9" s="361" t="s">
        <v>29</v>
      </c>
      <c r="S9" s="361" t="s">
        <v>29</v>
      </c>
      <c r="T9" s="362" t="str">
        <f t="shared" ref="T9:T10" si="5">#REF!</f>
        <v>#REF!</v>
      </c>
      <c r="U9" s="361" t="s">
        <v>29</v>
      </c>
      <c r="V9" s="361" t="s">
        <v>29</v>
      </c>
      <c r="W9" s="362" t="str">
        <f t="shared" ref="W9:W10" si="6">#REF!</f>
        <v>#REF!</v>
      </c>
      <c r="X9" s="361" t="s">
        <v>29</v>
      </c>
      <c r="Y9" s="361" t="s">
        <v>29</v>
      </c>
      <c r="Z9" s="362" t="str">
        <f t="shared" si="3"/>
        <v>#REF!</v>
      </c>
      <c r="AA9" s="390" t="str">
        <f>Q9</f>
        <v>#REF!</v>
      </c>
      <c r="AB9" s="349" t="s">
        <v>211</v>
      </c>
    </row>
    <row r="10" ht="12.75" customHeight="1">
      <c r="C10" s="337">
        <v>8.0</v>
      </c>
      <c r="D10" s="355" t="s">
        <v>250</v>
      </c>
      <c r="E10" s="356" t="s">
        <v>21</v>
      </c>
      <c r="F10" s="356" t="s">
        <v>33</v>
      </c>
      <c r="G10" s="356" t="s">
        <v>206</v>
      </c>
      <c r="H10" s="356" t="s">
        <v>251</v>
      </c>
      <c r="I10" s="357">
        <v>1.0</v>
      </c>
      <c r="J10" s="382" t="s">
        <v>238</v>
      </c>
      <c r="K10" s="383" t="s">
        <v>239</v>
      </c>
      <c r="L10" s="384" t="s">
        <v>240</v>
      </c>
      <c r="M10" s="385" t="s">
        <v>56</v>
      </c>
      <c r="N10" s="385" t="s">
        <v>56</v>
      </c>
      <c r="O10" s="361" t="s">
        <v>29</v>
      </c>
      <c r="P10" s="361" t="s">
        <v>29</v>
      </c>
      <c r="Q10" s="362" t="str">
        <f t="shared" si="4"/>
        <v>#REF!</v>
      </c>
      <c r="R10" s="361" t="s">
        <v>29</v>
      </c>
      <c r="S10" s="361" t="s">
        <v>29</v>
      </c>
      <c r="T10" s="362" t="str">
        <f t="shared" si="5"/>
        <v>#REF!</v>
      </c>
      <c r="U10" s="361" t="s">
        <v>29</v>
      </c>
      <c r="V10" s="361" t="s">
        <v>29</v>
      </c>
      <c r="W10" s="362" t="str">
        <f t="shared" si="6"/>
        <v>#REF!</v>
      </c>
      <c r="X10" s="361" t="s">
        <v>29</v>
      </c>
      <c r="Y10" s="361" t="s">
        <v>29</v>
      </c>
      <c r="Z10" s="362" t="str">
        <f t="shared" si="3"/>
        <v>#REF!</v>
      </c>
      <c r="AA10" s="387"/>
      <c r="AB10" s="504"/>
    </row>
    <row r="11" ht="12.75" customHeight="1">
      <c r="C11" s="337">
        <v>9.0</v>
      </c>
      <c r="D11" s="355" t="s">
        <v>253</v>
      </c>
      <c r="E11" s="389" t="s">
        <v>22</v>
      </c>
      <c r="F11" s="356" t="s">
        <v>244</v>
      </c>
      <c r="G11" s="356" t="s">
        <v>41</v>
      </c>
      <c r="H11" s="356" t="s">
        <v>254</v>
      </c>
      <c r="I11" s="357">
        <v>0.0</v>
      </c>
      <c r="J11" s="382" t="s">
        <v>255</v>
      </c>
      <c r="K11" s="383" t="s">
        <v>256</v>
      </c>
      <c r="L11" s="384" t="s">
        <v>257</v>
      </c>
      <c r="M11" s="385" t="s">
        <v>54</v>
      </c>
      <c r="N11" s="385" t="s">
        <v>56</v>
      </c>
      <c r="O11" s="362" t="str">
        <f t="shared" ref="O11:Z11" si="7">#REF!</f>
        <v>#REF!</v>
      </c>
      <c r="P11" s="362" t="str">
        <f t="shared" si="7"/>
        <v>#REF!</v>
      </c>
      <c r="Q11" s="362" t="str">
        <f t="shared" si="7"/>
        <v>#REF!</v>
      </c>
      <c r="R11" s="362" t="str">
        <f t="shared" si="7"/>
        <v>#REF!</v>
      </c>
      <c r="S11" s="362" t="str">
        <f t="shared" si="7"/>
        <v>#REF!</v>
      </c>
      <c r="T11" s="362" t="str">
        <f t="shared" si="7"/>
        <v>#REF!</v>
      </c>
      <c r="U11" s="362" t="str">
        <f t="shared" si="7"/>
        <v>#REF!</v>
      </c>
      <c r="V11" s="362" t="str">
        <f t="shared" si="7"/>
        <v>#REF!</v>
      </c>
      <c r="W11" s="362" t="str">
        <f t="shared" si="7"/>
        <v>#REF!</v>
      </c>
      <c r="X11" s="362" t="str">
        <f t="shared" si="7"/>
        <v>#REF!</v>
      </c>
      <c r="Y11" s="362" t="str">
        <f t="shared" si="7"/>
        <v>#REF!</v>
      </c>
      <c r="Z11" s="362" t="str">
        <f t="shared" si="7"/>
        <v>#REF!</v>
      </c>
      <c r="AA11" s="387" t="str">
        <f>AVERAGE(O11:T11)</f>
        <v>#REF!</v>
      </c>
      <c r="AB11" s="391" t="s">
        <v>258</v>
      </c>
    </row>
    <row r="12" ht="12.75" customHeight="1">
      <c r="C12" s="354">
        <v>10.0</v>
      </c>
      <c r="D12" s="338" t="s">
        <v>11</v>
      </c>
      <c r="E12" s="339" t="s">
        <v>21</v>
      </c>
      <c r="F12" s="339" t="s">
        <v>33</v>
      </c>
      <c r="G12" s="339" t="s">
        <v>206</v>
      </c>
      <c r="H12" s="339" t="s">
        <v>259</v>
      </c>
      <c r="I12" s="377">
        <v>0.9</v>
      </c>
      <c r="J12" s="392" t="s">
        <v>260</v>
      </c>
      <c r="K12" s="393" t="s">
        <v>216</v>
      </c>
      <c r="L12" s="394" t="s">
        <v>261</v>
      </c>
      <c r="M12" s="344" t="s">
        <v>56</v>
      </c>
      <c r="N12" s="344" t="s">
        <v>56</v>
      </c>
      <c r="O12" s="345" t="s">
        <v>29</v>
      </c>
      <c r="P12" s="345" t="s">
        <v>29</v>
      </c>
      <c r="Q12" s="346" t="str">
        <f>'COM Solic BRIEF'!D32</f>
        <v/>
      </c>
      <c r="R12" s="345" t="s">
        <v>29</v>
      </c>
      <c r="S12" s="345" t="s">
        <v>29</v>
      </c>
      <c r="T12" s="346" t="str">
        <f>'COM Solic BRIEF'!D33</f>
        <v>VARIABLE 2</v>
      </c>
      <c r="U12" s="345" t="s">
        <v>29</v>
      </c>
      <c r="V12" s="345" t="s">
        <v>29</v>
      </c>
      <c r="W12" s="485" t="str">
        <f>'COM Solic BRIEF'!D34</f>
        <v/>
      </c>
      <c r="X12" s="345" t="s">
        <v>29</v>
      </c>
      <c r="Y12" s="345" t="s">
        <v>29</v>
      </c>
      <c r="Z12" s="485" t="str">
        <f>'COM Solic BRIEF'!D35</f>
        <v/>
      </c>
      <c r="AA12" s="395" t="str">
        <f>AVERAGE(Q12,T12)</f>
        <v>#DIV/0!</v>
      </c>
      <c r="AB12" s="407" t="s">
        <v>258</v>
      </c>
    </row>
    <row r="13" ht="12.75" customHeight="1">
      <c r="C13" s="366">
        <v>11.0</v>
      </c>
      <c r="D13" s="367" t="s">
        <v>111</v>
      </c>
      <c r="E13" s="399" t="s">
        <v>113</v>
      </c>
      <c r="F13" s="368" t="s">
        <v>33</v>
      </c>
      <c r="G13" s="368" t="s">
        <v>206</v>
      </c>
      <c r="H13" s="368" t="s">
        <v>116</v>
      </c>
      <c r="I13" s="369">
        <v>0.0</v>
      </c>
      <c r="J13" s="400" t="s">
        <v>118</v>
      </c>
      <c r="K13" s="401" t="s">
        <v>119</v>
      </c>
      <c r="L13" s="402" t="s">
        <v>120</v>
      </c>
      <c r="M13" s="403" t="s">
        <v>56</v>
      </c>
      <c r="N13" s="403" t="s">
        <v>56</v>
      </c>
      <c r="O13" s="375" t="s">
        <v>29</v>
      </c>
      <c r="P13" s="375" t="s">
        <v>29</v>
      </c>
      <c r="Q13" s="404" t="str">
        <f>'COM Quejas pub inf'!D32</f>
        <v/>
      </c>
      <c r="R13" s="375" t="s">
        <v>29</v>
      </c>
      <c r="S13" s="375" t="s">
        <v>29</v>
      </c>
      <c r="T13" s="404" t="str">
        <f>'COM Quejas pub inf'!D33</f>
        <v>VARIABLE 2</v>
      </c>
      <c r="U13" s="375" t="s">
        <v>29</v>
      </c>
      <c r="V13" s="375" t="s">
        <v>29</v>
      </c>
      <c r="W13" s="404" t="str">
        <f>'COM Quejas pub inf'!D34</f>
        <v/>
      </c>
      <c r="X13" s="375" t="s">
        <v>29</v>
      </c>
      <c r="Y13" s="375" t="s">
        <v>29</v>
      </c>
      <c r="Z13" s="404" t="str">
        <f>'COM Quejas pub inf'!D35</f>
        <v/>
      </c>
      <c r="AA13" s="405" t="str">
        <f>Q13</f>
        <v/>
      </c>
      <c r="AB13" s="396" t="s">
        <v>211</v>
      </c>
    </row>
    <row r="14" ht="12.75" customHeight="1">
      <c r="C14" s="337">
        <v>12.0</v>
      </c>
      <c r="D14" s="338" t="s">
        <v>263</v>
      </c>
      <c r="E14" s="339" t="s">
        <v>264</v>
      </c>
      <c r="F14" s="339" t="s">
        <v>33</v>
      </c>
      <c r="G14" s="339" t="s">
        <v>206</v>
      </c>
      <c r="H14" s="339" t="s">
        <v>265</v>
      </c>
      <c r="I14" s="377">
        <v>0.95</v>
      </c>
      <c r="J14" s="392" t="s">
        <v>266</v>
      </c>
      <c r="K14" s="393" t="s">
        <v>267</v>
      </c>
      <c r="L14" s="394" t="s">
        <v>268</v>
      </c>
      <c r="M14" s="344" t="s">
        <v>54</v>
      </c>
      <c r="N14" s="344" t="s">
        <v>56</v>
      </c>
      <c r="O14" s="346" t="str">
        <f t="shared" ref="O14:Z14" si="8">#REF!</f>
        <v>#REF!</v>
      </c>
      <c r="P14" s="346" t="str">
        <f t="shared" si="8"/>
        <v>#REF!</v>
      </c>
      <c r="Q14" s="346" t="str">
        <f t="shared" si="8"/>
        <v>#REF!</v>
      </c>
      <c r="R14" s="346" t="str">
        <f t="shared" si="8"/>
        <v>#REF!</v>
      </c>
      <c r="S14" s="346" t="str">
        <f t="shared" si="8"/>
        <v>#REF!</v>
      </c>
      <c r="T14" s="346" t="str">
        <f t="shared" si="8"/>
        <v>#REF!</v>
      </c>
      <c r="U14" s="346" t="str">
        <f t="shared" si="8"/>
        <v>#REF!</v>
      </c>
      <c r="V14" s="346" t="str">
        <f t="shared" si="8"/>
        <v>#REF!</v>
      </c>
      <c r="W14" s="346" t="str">
        <f t="shared" si="8"/>
        <v>#REF!</v>
      </c>
      <c r="X14" s="346" t="str">
        <f t="shared" si="8"/>
        <v>#REF!</v>
      </c>
      <c r="Y14" s="346" t="str">
        <f t="shared" si="8"/>
        <v>#REF!</v>
      </c>
      <c r="Z14" s="346" t="str">
        <f t="shared" si="8"/>
        <v>#REF!</v>
      </c>
      <c r="AA14" s="395" t="str">
        <f>AVERAGE(O14:Q14)</f>
        <v>#REF!</v>
      </c>
      <c r="AB14" s="407" t="s">
        <v>258</v>
      </c>
    </row>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10.38"/>
    <col customWidth="1" min="3" max="3" width="6.38"/>
    <col customWidth="1" min="4" max="4" width="16.38"/>
    <col customWidth="1" min="5" max="5" width="70.13"/>
    <col customWidth="1" min="6" max="6" width="16.63"/>
    <col customWidth="1" min="7" max="26" width="10.38"/>
  </cols>
  <sheetData>
    <row r="1" ht="12.75" customHeight="1"/>
    <row r="2" ht="12.75" customHeight="1">
      <c r="C2" s="325"/>
      <c r="D2" s="331" t="s">
        <v>124</v>
      </c>
      <c r="E2" s="325" t="s">
        <v>391</v>
      </c>
      <c r="F2" s="327" t="s">
        <v>392</v>
      </c>
    </row>
    <row r="3" ht="12.75" customHeight="1">
      <c r="C3" s="354">
        <v>1.0</v>
      </c>
      <c r="D3" s="353" t="s">
        <v>204</v>
      </c>
      <c r="E3" s="355" t="s">
        <v>205</v>
      </c>
      <c r="F3" s="505" t="s">
        <v>211</v>
      </c>
    </row>
    <row r="4" ht="12.75" customHeight="1">
      <c r="C4" s="354">
        <v>2.0</v>
      </c>
      <c r="D4" s="353" t="s">
        <v>204</v>
      </c>
      <c r="E4" s="355" t="s">
        <v>214</v>
      </c>
      <c r="F4" s="505" t="s">
        <v>211</v>
      </c>
    </row>
    <row r="5" ht="12.75" customHeight="1">
      <c r="C5" s="354">
        <v>3.0</v>
      </c>
      <c r="D5" s="353" t="s">
        <v>204</v>
      </c>
      <c r="E5" s="355" t="s">
        <v>219</v>
      </c>
      <c r="F5" s="505" t="s">
        <v>211</v>
      </c>
    </row>
    <row r="6" ht="12.75" customHeight="1">
      <c r="C6" s="354">
        <v>4.0</v>
      </c>
      <c r="D6" s="353" t="s">
        <v>222</v>
      </c>
      <c r="E6" s="355" t="s">
        <v>223</v>
      </c>
      <c r="F6" s="506"/>
    </row>
    <row r="7" ht="12.75" customHeight="1">
      <c r="C7" s="354">
        <v>5.0</v>
      </c>
      <c r="D7" s="353" t="s">
        <v>222</v>
      </c>
      <c r="E7" s="355" t="s">
        <v>230</v>
      </c>
      <c r="F7" s="505" t="s">
        <v>211</v>
      </c>
    </row>
    <row r="8" ht="12.75" customHeight="1">
      <c r="C8" s="354">
        <v>6.0</v>
      </c>
      <c r="D8" s="353" t="s">
        <v>222</v>
      </c>
      <c r="E8" s="355" t="s">
        <v>236</v>
      </c>
      <c r="F8" s="507"/>
    </row>
    <row r="9" ht="12.75" customHeight="1">
      <c r="C9" s="354">
        <v>7.0</v>
      </c>
      <c r="D9" s="353" t="s">
        <v>222</v>
      </c>
      <c r="E9" s="355" t="s">
        <v>243</v>
      </c>
      <c r="F9" s="505" t="s">
        <v>211</v>
      </c>
    </row>
    <row r="10" ht="12.75" customHeight="1">
      <c r="C10" s="354">
        <v>8.0</v>
      </c>
      <c r="D10" s="353" t="s">
        <v>222</v>
      </c>
      <c r="E10" s="355" t="s">
        <v>250</v>
      </c>
      <c r="F10" s="506"/>
    </row>
    <row r="11" ht="12.75" customHeight="1">
      <c r="C11" s="354">
        <v>9.0</v>
      </c>
      <c r="D11" s="353" t="s">
        <v>222</v>
      </c>
      <c r="E11" s="355" t="s">
        <v>253</v>
      </c>
      <c r="F11" s="508" t="s">
        <v>258</v>
      </c>
    </row>
    <row r="12" ht="12.75" customHeight="1">
      <c r="C12" s="354">
        <v>10.0</v>
      </c>
      <c r="D12" s="353" t="s">
        <v>7</v>
      </c>
      <c r="E12" s="355" t="s">
        <v>11</v>
      </c>
      <c r="F12" s="508" t="s">
        <v>258</v>
      </c>
    </row>
    <row r="13" ht="12.75" customHeight="1">
      <c r="C13" s="354">
        <v>11.0</v>
      </c>
      <c r="D13" s="353" t="s">
        <v>7</v>
      </c>
      <c r="E13" s="355" t="s">
        <v>111</v>
      </c>
      <c r="F13" s="505" t="s">
        <v>211</v>
      </c>
    </row>
    <row r="14" ht="12.75" customHeight="1">
      <c r="C14" s="354">
        <v>12.0</v>
      </c>
      <c r="D14" s="353" t="s">
        <v>262</v>
      </c>
      <c r="E14" s="355" t="s">
        <v>263</v>
      </c>
      <c r="F14" s="508" t="s">
        <v>258</v>
      </c>
    </row>
    <row r="15" ht="12.75" customHeight="1">
      <c r="C15" s="354">
        <v>13.0</v>
      </c>
      <c r="D15" s="353" t="s">
        <v>262</v>
      </c>
      <c r="E15" s="355" t="s">
        <v>269</v>
      </c>
      <c r="F15" s="505" t="s">
        <v>211</v>
      </c>
    </row>
    <row r="16" ht="12.75" customHeight="1">
      <c r="C16" s="354">
        <v>14.0</v>
      </c>
      <c r="D16" s="353" t="s">
        <v>166</v>
      </c>
      <c r="E16" s="355" t="s">
        <v>275</v>
      </c>
      <c r="F16" s="507"/>
    </row>
    <row r="17" ht="12.75" customHeight="1">
      <c r="C17" s="354">
        <v>15.0</v>
      </c>
      <c r="D17" s="353" t="s">
        <v>166</v>
      </c>
      <c r="E17" s="355" t="s">
        <v>281</v>
      </c>
      <c r="F17" s="505" t="s">
        <v>211</v>
      </c>
    </row>
    <row r="18" ht="12.75" customHeight="1">
      <c r="C18" s="354">
        <v>16.0</v>
      </c>
      <c r="D18" s="353" t="s">
        <v>283</v>
      </c>
      <c r="E18" s="355" t="s">
        <v>284</v>
      </c>
      <c r="F18" s="505" t="s">
        <v>211</v>
      </c>
    </row>
    <row r="19" ht="12.75" customHeight="1">
      <c r="C19" s="354">
        <v>17.0</v>
      </c>
      <c r="D19" s="447" t="s">
        <v>289</v>
      </c>
      <c r="E19" s="355" t="s">
        <v>290</v>
      </c>
      <c r="F19" s="506"/>
    </row>
    <row r="20" ht="12.75" customHeight="1">
      <c r="C20" s="354">
        <v>18.0</v>
      </c>
      <c r="D20" s="447" t="s">
        <v>289</v>
      </c>
      <c r="E20" s="355" t="s">
        <v>298</v>
      </c>
      <c r="F20" s="508" t="s">
        <v>258</v>
      </c>
    </row>
    <row r="21" ht="12.75" customHeight="1">
      <c r="C21" s="354">
        <v>19.0</v>
      </c>
      <c r="D21" s="447" t="s">
        <v>289</v>
      </c>
      <c r="E21" s="355" t="s">
        <v>304</v>
      </c>
      <c r="F21" s="507"/>
    </row>
    <row r="22" ht="12.75" customHeight="1">
      <c r="C22" s="354">
        <v>20.0</v>
      </c>
      <c r="D22" s="447" t="s">
        <v>289</v>
      </c>
      <c r="E22" s="355" t="s">
        <v>307</v>
      </c>
      <c r="F22" s="509" t="s">
        <v>211</v>
      </c>
    </row>
    <row r="23" ht="12.75" customHeight="1">
      <c r="C23" s="354">
        <v>21.0</v>
      </c>
      <c r="D23" s="447" t="s">
        <v>289</v>
      </c>
      <c r="E23" s="355" t="s">
        <v>313</v>
      </c>
      <c r="F23" s="507"/>
    </row>
    <row r="24" ht="12.75" customHeight="1">
      <c r="C24" s="354">
        <v>22.0</v>
      </c>
      <c r="D24" s="353" t="s">
        <v>318</v>
      </c>
      <c r="E24" s="355" t="s">
        <v>319</v>
      </c>
      <c r="F24" s="509" t="s">
        <v>211</v>
      </c>
    </row>
    <row r="25" ht="12.75" customHeight="1">
      <c r="C25" s="354">
        <v>23.0</v>
      </c>
      <c r="D25" s="353" t="s">
        <v>318</v>
      </c>
      <c r="E25" s="355" t="s">
        <v>321</v>
      </c>
      <c r="F25" s="509" t="s">
        <v>211</v>
      </c>
    </row>
    <row r="26" ht="12.75" customHeight="1">
      <c r="C26" s="354">
        <v>24.0</v>
      </c>
      <c r="D26" s="353" t="s">
        <v>318</v>
      </c>
      <c r="E26" s="355" t="s">
        <v>323</v>
      </c>
      <c r="F26" s="509" t="s">
        <v>211</v>
      </c>
    </row>
    <row r="27" ht="12.75" customHeight="1">
      <c r="C27" s="354">
        <v>25.0</v>
      </c>
      <c r="D27" s="353" t="s">
        <v>318</v>
      </c>
      <c r="E27" s="355" t="s">
        <v>324</v>
      </c>
      <c r="F27" s="507"/>
    </row>
    <row r="28" ht="12.75" customHeight="1">
      <c r="C28" s="354">
        <v>26.0</v>
      </c>
      <c r="D28" s="353" t="s">
        <v>329</v>
      </c>
      <c r="E28" s="355" t="s">
        <v>393</v>
      </c>
      <c r="F28" s="507"/>
    </row>
    <row r="29" ht="12.75" customHeight="1">
      <c r="C29" s="354">
        <v>27.0</v>
      </c>
      <c r="D29" s="353" t="s">
        <v>329</v>
      </c>
      <c r="E29" s="355" t="s">
        <v>394</v>
      </c>
      <c r="F29" s="509" t="s">
        <v>211</v>
      </c>
    </row>
    <row r="30" ht="12.75" customHeight="1">
      <c r="C30" s="354">
        <v>28.0</v>
      </c>
      <c r="D30" s="353" t="s">
        <v>336</v>
      </c>
      <c r="E30" s="355" t="s">
        <v>337</v>
      </c>
      <c r="F30" s="509" t="s">
        <v>211</v>
      </c>
    </row>
    <row r="31" ht="12.75" customHeight="1">
      <c r="C31" s="354">
        <v>29.0</v>
      </c>
      <c r="D31" s="353" t="s">
        <v>336</v>
      </c>
      <c r="E31" s="355" t="s">
        <v>339</v>
      </c>
      <c r="F31" s="507"/>
    </row>
    <row r="32" ht="12.75" customHeight="1">
      <c r="C32" s="354">
        <v>30.0</v>
      </c>
      <c r="D32" s="353" t="s">
        <v>336</v>
      </c>
      <c r="E32" s="355" t="s">
        <v>341</v>
      </c>
      <c r="F32" s="509"/>
    </row>
    <row r="33" ht="12.75" customHeight="1">
      <c r="C33" s="354">
        <v>31.0</v>
      </c>
      <c r="D33" s="353" t="s">
        <v>336</v>
      </c>
      <c r="E33" s="355" t="s">
        <v>343</v>
      </c>
      <c r="F33" s="508" t="s">
        <v>258</v>
      </c>
    </row>
    <row r="34" ht="12.75" customHeight="1">
      <c r="C34" s="354">
        <v>32.0</v>
      </c>
      <c r="D34" s="353" t="s">
        <v>125</v>
      </c>
      <c r="E34" s="355" t="s">
        <v>345</v>
      </c>
      <c r="F34" s="505" t="s">
        <v>211</v>
      </c>
    </row>
    <row r="35" ht="12.75" customHeight="1">
      <c r="C35" s="354">
        <v>33.0</v>
      </c>
      <c r="D35" s="353" t="s">
        <v>125</v>
      </c>
      <c r="E35" s="355" t="s">
        <v>350</v>
      </c>
      <c r="F35" s="508" t="s">
        <v>258</v>
      </c>
    </row>
    <row r="36" ht="12.75" customHeight="1">
      <c r="C36" s="354">
        <v>34.0</v>
      </c>
      <c r="D36" s="353" t="s">
        <v>125</v>
      </c>
      <c r="E36" s="355" t="s">
        <v>126</v>
      </c>
      <c r="F36" s="510" t="s">
        <v>280</v>
      </c>
    </row>
    <row r="37" ht="12.75" customHeight="1">
      <c r="C37" s="354">
        <v>35.0</v>
      </c>
      <c r="D37" s="353" t="s">
        <v>125</v>
      </c>
      <c r="E37" s="355" t="s">
        <v>353</v>
      </c>
      <c r="F37" s="508" t="s">
        <v>258</v>
      </c>
    </row>
    <row r="38" ht="12.75" customHeight="1">
      <c r="C38" s="354">
        <v>36.0</v>
      </c>
      <c r="D38" s="353" t="s">
        <v>358</v>
      </c>
      <c r="E38" s="355" t="s">
        <v>359</v>
      </c>
      <c r="F38" s="505" t="s">
        <v>211</v>
      </c>
    </row>
    <row r="39" ht="12.75" customHeight="1">
      <c r="C39" s="354">
        <v>37.0</v>
      </c>
      <c r="D39" s="353" t="s">
        <v>358</v>
      </c>
      <c r="E39" s="355" t="s">
        <v>363</v>
      </c>
      <c r="F39" s="505" t="s">
        <v>211</v>
      </c>
    </row>
    <row r="40" ht="12.75" customHeight="1">
      <c r="C40" s="354">
        <v>38.0</v>
      </c>
      <c r="D40" s="353" t="s">
        <v>358</v>
      </c>
      <c r="E40" s="355" t="s">
        <v>365</v>
      </c>
      <c r="F40" s="505" t="s">
        <v>211</v>
      </c>
    </row>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C0C0"/>
    <pageSetUpPr/>
  </sheetPr>
  <sheetViews>
    <sheetView workbookViewId="0"/>
  </sheetViews>
  <sheetFormatPr customHeight="1" defaultColWidth="12.63" defaultRowHeight="15.0"/>
  <cols>
    <col customWidth="1" min="1" max="2" width="12.38"/>
    <col customWidth="1" min="3" max="4" width="12.88"/>
    <col customWidth="1" min="5" max="5" width="15.0"/>
    <col customWidth="1" min="6" max="6" width="14.0"/>
    <col customWidth="1" min="7" max="7" width="8.0"/>
    <col customWidth="1" min="8" max="8" width="8.63"/>
    <col customWidth="1" min="9" max="9" width="9.0"/>
    <col customWidth="1" min="10" max="10" width="9.38"/>
    <col customWidth="1" min="11" max="11" width="23.38"/>
    <col customWidth="1" min="12" max="12" width="18.38"/>
    <col customWidth="1" min="13" max="13" width="29.88"/>
    <col customWidth="1" min="14" max="14" width="11.38"/>
    <col customWidth="1" hidden="1" min="15" max="17" width="10.63"/>
    <col customWidth="1" min="18" max="26" width="10.0"/>
  </cols>
  <sheetData>
    <row r="1" ht="23.25" customHeight="1">
      <c r="A1" s="1"/>
      <c r="M1" s="2"/>
      <c r="N1" s="3"/>
      <c r="O1" s="3"/>
      <c r="P1" s="3"/>
      <c r="Q1" s="3"/>
      <c r="R1" s="3"/>
      <c r="S1" s="3"/>
      <c r="T1" s="3"/>
      <c r="U1" s="3"/>
      <c r="V1" s="3"/>
      <c r="W1" s="3"/>
      <c r="X1" s="3"/>
      <c r="Y1" s="3"/>
      <c r="Z1" s="3"/>
    </row>
    <row r="2" ht="23.25" customHeight="1">
      <c r="A2" s="4"/>
      <c r="M2" s="2"/>
      <c r="N2" s="3"/>
      <c r="O2" s="3"/>
      <c r="P2" s="3"/>
      <c r="Q2" s="3"/>
      <c r="R2" s="3"/>
      <c r="S2" s="3"/>
      <c r="T2" s="3"/>
      <c r="U2" s="3"/>
      <c r="V2" s="3"/>
      <c r="W2" s="3"/>
      <c r="X2" s="3"/>
      <c r="Y2" s="3"/>
      <c r="Z2" s="3"/>
    </row>
    <row r="3" ht="23.25" customHeight="1">
      <c r="A3" s="5"/>
      <c r="B3" s="6"/>
      <c r="C3" s="6"/>
      <c r="D3" s="6"/>
      <c r="E3" s="6"/>
      <c r="F3" s="6"/>
      <c r="G3" s="6"/>
      <c r="H3" s="6"/>
      <c r="I3" s="6"/>
      <c r="J3" s="6"/>
      <c r="K3" s="6"/>
      <c r="L3" s="6"/>
      <c r="M3" s="7"/>
      <c r="N3" s="511"/>
      <c r="O3" s="3"/>
      <c r="P3" s="3"/>
      <c r="Q3" s="3"/>
      <c r="R3" s="3"/>
      <c r="S3" s="3"/>
      <c r="T3" s="3"/>
      <c r="U3" s="3"/>
      <c r="V3" s="3"/>
      <c r="W3" s="3"/>
      <c r="X3" s="3"/>
      <c r="Y3" s="3"/>
      <c r="Z3" s="3"/>
    </row>
    <row r="4" ht="9.75" customHeight="1">
      <c r="A4" s="8"/>
      <c r="B4" s="9"/>
      <c r="C4" s="9"/>
      <c r="D4" s="9"/>
      <c r="E4" s="9"/>
      <c r="F4" s="9"/>
      <c r="G4" s="9"/>
      <c r="H4" s="9"/>
      <c r="I4" s="9"/>
      <c r="J4" s="9"/>
      <c r="K4" s="9"/>
      <c r="L4" s="9"/>
      <c r="M4" s="10"/>
      <c r="N4" s="3"/>
      <c r="O4" s="3"/>
      <c r="P4" s="3"/>
      <c r="Q4" s="3"/>
      <c r="R4" s="3"/>
      <c r="S4" s="3"/>
      <c r="T4" s="3"/>
      <c r="U4" s="3"/>
      <c r="V4" s="3"/>
      <c r="W4" s="3"/>
      <c r="X4" s="3"/>
      <c r="Y4" s="3"/>
      <c r="Z4" s="3"/>
    </row>
    <row r="5" ht="29.25" customHeight="1">
      <c r="A5" s="183" t="s">
        <v>0</v>
      </c>
      <c r="B5" s="12"/>
      <c r="C5" s="12"/>
      <c r="D5" s="12"/>
      <c r="E5" s="12"/>
      <c r="F5" s="12"/>
      <c r="G5" s="12"/>
      <c r="H5" s="12"/>
      <c r="I5" s="12"/>
      <c r="J5" s="12"/>
      <c r="K5" s="12"/>
      <c r="L5" s="12"/>
      <c r="M5" s="13"/>
      <c r="N5" s="3"/>
      <c r="O5" s="3"/>
      <c r="P5" s="3"/>
      <c r="Q5" s="3"/>
      <c r="R5" s="3"/>
      <c r="S5" s="3"/>
      <c r="T5" s="3"/>
      <c r="U5" s="3"/>
      <c r="V5" s="3"/>
      <c r="W5" s="3"/>
      <c r="X5" s="3"/>
      <c r="Y5" s="3"/>
      <c r="Z5" s="3"/>
    </row>
    <row r="6" ht="24.0" customHeight="1">
      <c r="A6" s="14" t="s">
        <v>123</v>
      </c>
      <c r="B6" s="15"/>
      <c r="C6" s="15"/>
      <c r="D6" s="15"/>
      <c r="E6" s="15"/>
      <c r="F6" s="15"/>
      <c r="G6" s="15"/>
      <c r="H6" s="15"/>
      <c r="I6" s="15"/>
      <c r="J6" s="15"/>
      <c r="K6" s="15"/>
      <c r="L6" s="15"/>
      <c r="M6" s="16"/>
      <c r="N6" s="3"/>
      <c r="O6" s="3"/>
      <c r="P6" s="3"/>
      <c r="Q6" s="3"/>
      <c r="R6" s="3"/>
      <c r="S6" s="3"/>
      <c r="T6" s="3"/>
      <c r="U6" s="3"/>
      <c r="V6" s="3"/>
      <c r="W6" s="3"/>
      <c r="X6" s="3"/>
      <c r="Y6" s="3"/>
      <c r="Z6" s="3"/>
    </row>
    <row r="7" ht="56.25" customHeight="1">
      <c r="A7" s="17" t="s">
        <v>110</v>
      </c>
      <c r="B7" s="18"/>
      <c r="C7" s="19"/>
      <c r="D7" s="20"/>
      <c r="E7" s="18"/>
      <c r="F7" s="18"/>
      <c r="G7" s="18"/>
      <c r="H7" s="18"/>
      <c r="I7" s="18"/>
      <c r="J7" s="18"/>
      <c r="K7" s="18"/>
      <c r="L7" s="18"/>
      <c r="M7" s="21"/>
      <c r="N7" s="3"/>
      <c r="O7" s="3"/>
      <c r="P7" s="3"/>
      <c r="Q7" s="3"/>
      <c r="R7" s="3"/>
      <c r="S7" s="3"/>
      <c r="T7" s="3"/>
      <c r="U7" s="3"/>
      <c r="V7" s="3"/>
      <c r="W7" s="3"/>
      <c r="X7" s="3"/>
      <c r="Y7" s="3"/>
      <c r="Z7" s="3"/>
    </row>
    <row r="8" ht="34.5" customHeight="1">
      <c r="A8" s="22" t="s">
        <v>4</v>
      </c>
      <c r="B8" s="12"/>
      <c r="C8" s="23"/>
      <c r="D8" s="24"/>
      <c r="E8" s="12"/>
      <c r="F8" s="12"/>
      <c r="G8" s="12"/>
      <c r="H8" s="12"/>
      <c r="I8" s="12"/>
      <c r="J8" s="13"/>
      <c r="K8" s="25" t="s">
        <v>6</v>
      </c>
      <c r="L8" s="26"/>
      <c r="M8" s="13"/>
      <c r="N8" s="3"/>
      <c r="O8" s="3"/>
      <c r="P8" s="3"/>
      <c r="Q8" s="3"/>
      <c r="R8" s="3"/>
      <c r="S8" s="3"/>
      <c r="T8" s="3"/>
      <c r="U8" s="3"/>
      <c r="V8" s="3"/>
      <c r="W8" s="3"/>
      <c r="X8" s="3"/>
      <c r="Y8" s="3"/>
      <c r="Z8" s="3"/>
    </row>
    <row r="9" ht="16.5" customHeight="1">
      <c r="A9" s="184"/>
      <c r="B9" s="28"/>
      <c r="C9" s="28"/>
      <c r="D9" s="28"/>
      <c r="E9" s="28"/>
      <c r="F9" s="28"/>
      <c r="G9" s="28"/>
      <c r="H9" s="28"/>
      <c r="I9" s="28"/>
      <c r="J9" s="28"/>
      <c r="K9" s="28"/>
      <c r="L9" s="28"/>
      <c r="M9" s="29"/>
      <c r="N9" s="3"/>
      <c r="O9" s="3"/>
      <c r="P9" s="3"/>
      <c r="Q9" s="3"/>
      <c r="R9" s="3"/>
      <c r="S9" s="3"/>
      <c r="T9" s="3"/>
      <c r="U9" s="3"/>
      <c r="V9" s="3"/>
      <c r="W9" s="3"/>
      <c r="X9" s="3"/>
      <c r="Y9" s="3"/>
      <c r="Z9" s="3"/>
    </row>
    <row r="10" ht="25.5" customHeight="1">
      <c r="A10" s="30" t="s">
        <v>8</v>
      </c>
      <c r="B10" s="31"/>
      <c r="C10" s="31"/>
      <c r="D10" s="31"/>
      <c r="E10" s="31"/>
      <c r="F10" s="31"/>
      <c r="G10" s="31"/>
      <c r="H10" s="31"/>
      <c r="I10" s="31"/>
      <c r="J10" s="31"/>
      <c r="K10" s="31"/>
      <c r="L10" s="31"/>
      <c r="M10" s="32"/>
      <c r="N10" s="3"/>
      <c r="O10" s="3"/>
      <c r="P10" s="3"/>
      <c r="Q10" s="3"/>
      <c r="R10" s="33" t="s">
        <v>9</v>
      </c>
      <c r="S10" s="9"/>
      <c r="T10" s="9"/>
      <c r="U10" s="9"/>
      <c r="V10" s="9"/>
      <c r="W10" s="9"/>
      <c r="X10" s="9"/>
      <c r="Y10" s="34"/>
      <c r="Z10" s="3"/>
    </row>
    <row r="11" ht="27.0" customHeight="1">
      <c r="A11" s="17" t="s">
        <v>10</v>
      </c>
      <c r="B11" s="18"/>
      <c r="C11" s="19"/>
      <c r="D11" s="512" t="s">
        <v>395</v>
      </c>
      <c r="E11" s="18"/>
      <c r="F11" s="18"/>
      <c r="G11" s="18"/>
      <c r="H11" s="18"/>
      <c r="I11" s="18"/>
      <c r="J11" s="18"/>
      <c r="K11" s="18"/>
      <c r="L11" s="18"/>
      <c r="M11" s="21"/>
      <c r="N11" s="36"/>
      <c r="O11" s="36"/>
      <c r="P11" s="36"/>
      <c r="Q11" s="3"/>
      <c r="R11" s="186" t="s">
        <v>12</v>
      </c>
      <c r="S11" s="187" t="s">
        <v>13</v>
      </c>
      <c r="T11" s="188" t="s">
        <v>14</v>
      </c>
      <c r="U11" s="9"/>
      <c r="V11" s="9"/>
      <c r="W11" s="9"/>
      <c r="X11" s="40"/>
      <c r="Y11" s="189" t="s">
        <v>15</v>
      </c>
      <c r="Z11" s="36"/>
    </row>
    <row r="12" ht="36.75" customHeight="1">
      <c r="A12" s="42" t="s">
        <v>112</v>
      </c>
      <c r="B12" s="9"/>
      <c r="C12" s="34"/>
      <c r="D12" s="43" t="s">
        <v>396</v>
      </c>
      <c r="E12" s="9"/>
      <c r="F12" s="9"/>
      <c r="G12" s="9"/>
      <c r="H12" s="9"/>
      <c r="I12" s="9"/>
      <c r="J12" s="9"/>
      <c r="K12" s="9"/>
      <c r="L12" s="9"/>
      <c r="M12" s="10"/>
      <c r="N12" s="36"/>
      <c r="O12" s="36"/>
      <c r="P12" s="36"/>
      <c r="Q12" s="3"/>
      <c r="R12" s="44"/>
      <c r="S12" s="192" t="s">
        <v>18</v>
      </c>
      <c r="T12" s="193" t="s">
        <v>19</v>
      </c>
      <c r="U12" s="193" t="s">
        <v>20</v>
      </c>
      <c r="V12" s="193" t="s">
        <v>21</v>
      </c>
      <c r="W12" s="193" t="s">
        <v>22</v>
      </c>
      <c r="X12" s="194" t="s">
        <v>23</v>
      </c>
      <c r="Y12" s="195"/>
      <c r="Z12" s="36"/>
    </row>
    <row r="13" ht="38.25" customHeight="1">
      <c r="A13" s="42" t="s">
        <v>24</v>
      </c>
      <c r="B13" s="9"/>
      <c r="C13" s="34"/>
      <c r="D13" s="49" t="s">
        <v>397</v>
      </c>
      <c r="E13" s="9"/>
      <c r="F13" s="9"/>
      <c r="G13" s="9"/>
      <c r="H13" s="9"/>
      <c r="I13" s="9"/>
      <c r="J13" s="34"/>
      <c r="K13" s="50" t="s">
        <v>25</v>
      </c>
      <c r="L13" s="168"/>
      <c r="M13" s="10"/>
      <c r="N13" s="36"/>
      <c r="O13" s="36"/>
      <c r="P13" s="36"/>
      <c r="Q13" s="36"/>
      <c r="R13" s="197" t="s">
        <v>27</v>
      </c>
      <c r="S13" s="53"/>
      <c r="T13" s="54" t="s">
        <v>28</v>
      </c>
      <c r="U13" s="55"/>
      <c r="V13" s="56"/>
      <c r="W13" s="56"/>
      <c r="X13" s="56"/>
      <c r="Y13" s="197" t="s">
        <v>29</v>
      </c>
      <c r="Z13" s="36"/>
    </row>
    <row r="14" ht="34.5" customHeight="1">
      <c r="A14" s="42" t="s">
        <v>30</v>
      </c>
      <c r="B14" s="9"/>
      <c r="C14" s="34"/>
      <c r="D14" s="57" t="s">
        <v>31</v>
      </c>
      <c r="E14" s="9"/>
      <c r="F14" s="34"/>
      <c r="G14" s="58" t="s">
        <v>32</v>
      </c>
      <c r="H14" s="9"/>
      <c r="I14" s="9"/>
      <c r="J14" s="34"/>
      <c r="K14" s="198" t="s">
        <v>33</v>
      </c>
      <c r="L14" s="60" t="s">
        <v>34</v>
      </c>
      <c r="M14" s="10"/>
      <c r="N14" s="36"/>
      <c r="O14" s="36"/>
      <c r="P14" s="36"/>
      <c r="Q14" s="36"/>
      <c r="R14" s="199" t="s">
        <v>35</v>
      </c>
      <c r="S14" s="56"/>
      <c r="T14" s="62"/>
      <c r="U14" s="63" t="s">
        <v>28</v>
      </c>
      <c r="V14" s="56"/>
      <c r="W14" s="56"/>
      <c r="X14" s="56"/>
      <c r="Y14" s="199" t="s">
        <v>29</v>
      </c>
      <c r="Z14" s="36"/>
    </row>
    <row r="15" ht="24.75" customHeight="1">
      <c r="A15" s="200" t="s">
        <v>36</v>
      </c>
      <c r="B15" s="65"/>
      <c r="C15" s="66"/>
      <c r="D15" s="201" t="s">
        <v>131</v>
      </c>
      <c r="E15" s="9"/>
      <c r="F15" s="9"/>
      <c r="G15" s="9"/>
      <c r="H15" s="9"/>
      <c r="I15" s="9"/>
      <c r="J15" s="9"/>
      <c r="K15" s="9"/>
      <c r="L15" s="9"/>
      <c r="M15" s="10"/>
      <c r="N15" s="36"/>
      <c r="O15" s="36"/>
      <c r="P15" s="36"/>
      <c r="Q15" s="36"/>
      <c r="R15" s="199" t="s">
        <v>38</v>
      </c>
      <c r="S15" s="56"/>
      <c r="T15" s="56"/>
      <c r="U15" s="63" t="s">
        <v>28</v>
      </c>
      <c r="V15" s="63" t="s">
        <v>28</v>
      </c>
      <c r="W15" s="56"/>
      <c r="X15" s="56"/>
      <c r="Y15" s="199" t="s">
        <v>38</v>
      </c>
      <c r="Z15" s="36"/>
    </row>
    <row r="16" ht="36.75" customHeight="1">
      <c r="A16" s="5"/>
      <c r="B16" s="6"/>
      <c r="C16" s="68"/>
      <c r="D16" s="169" t="s">
        <v>39</v>
      </c>
      <c r="E16" s="9"/>
      <c r="F16" s="34"/>
      <c r="G16" s="70" t="s">
        <v>40</v>
      </c>
      <c r="H16" s="9"/>
      <c r="I16" s="9"/>
      <c r="J16" s="34"/>
      <c r="K16" s="71" t="s">
        <v>41</v>
      </c>
      <c r="L16" s="72" t="s">
        <v>42</v>
      </c>
      <c r="M16" s="10"/>
      <c r="N16" s="36"/>
      <c r="O16" s="36"/>
      <c r="P16" s="36"/>
      <c r="Q16" s="36"/>
      <c r="R16" s="199" t="s">
        <v>43</v>
      </c>
      <c r="S16" s="56"/>
      <c r="T16" s="56"/>
      <c r="U16" s="56"/>
      <c r="V16" s="63" t="s">
        <v>28</v>
      </c>
      <c r="W16" s="63" t="s">
        <v>28</v>
      </c>
      <c r="X16" s="63" t="s">
        <v>28</v>
      </c>
      <c r="Y16" s="199" t="s">
        <v>43</v>
      </c>
      <c r="Z16" s="36"/>
    </row>
    <row r="17" ht="39.75" customHeight="1">
      <c r="A17" s="200" t="s">
        <v>44</v>
      </c>
      <c r="B17" s="65"/>
      <c r="C17" s="66"/>
      <c r="D17" s="202" t="s">
        <v>398</v>
      </c>
      <c r="E17" s="9"/>
      <c r="F17" s="9"/>
      <c r="G17" s="9"/>
      <c r="H17" s="9"/>
      <c r="I17" s="9"/>
      <c r="J17" s="9"/>
      <c r="K17" s="9"/>
      <c r="L17" s="9"/>
      <c r="M17" s="10"/>
      <c r="N17" s="36"/>
      <c r="O17" s="36"/>
      <c r="P17" s="36"/>
      <c r="Q17" s="36"/>
      <c r="R17" s="203" t="s">
        <v>46</v>
      </c>
      <c r="S17" s="75"/>
      <c r="T17" s="75"/>
      <c r="U17" s="75"/>
      <c r="V17" s="75"/>
      <c r="W17" s="76" t="s">
        <v>28</v>
      </c>
      <c r="X17" s="77" t="s">
        <v>28</v>
      </c>
      <c r="Y17" s="203" t="s">
        <v>46</v>
      </c>
      <c r="Z17" s="36"/>
    </row>
    <row r="18" ht="20.25" customHeight="1">
      <c r="A18" s="4"/>
      <c r="C18" s="78"/>
      <c r="D18" s="204" t="s">
        <v>47</v>
      </c>
      <c r="E18" s="205">
        <v>2017.0</v>
      </c>
      <c r="F18" s="205">
        <v>2018.0</v>
      </c>
      <c r="G18" s="205">
        <v>2019.0</v>
      </c>
      <c r="H18" s="205">
        <v>2020.0</v>
      </c>
      <c r="I18" s="513" t="s">
        <v>399</v>
      </c>
      <c r="J18" s="65"/>
      <c r="K18" s="65"/>
      <c r="L18" s="65"/>
      <c r="M18" s="104"/>
      <c r="N18" s="36"/>
      <c r="O18" s="36"/>
      <c r="P18" s="36"/>
      <c r="Q18" s="3"/>
      <c r="R18" s="3"/>
      <c r="S18" s="3"/>
      <c r="T18" s="3"/>
      <c r="U18" s="3"/>
      <c r="V18" s="3"/>
      <c r="W18" s="3"/>
      <c r="X18" s="3"/>
      <c r="Y18" s="3"/>
      <c r="Z18" s="36"/>
    </row>
    <row r="19" ht="20.25" customHeight="1">
      <c r="A19" s="4"/>
      <c r="C19" s="78"/>
      <c r="D19" s="207" t="s">
        <v>48</v>
      </c>
      <c r="E19" s="208"/>
      <c r="F19" s="208"/>
      <c r="G19" s="208"/>
      <c r="H19" s="208"/>
      <c r="I19" s="87"/>
      <c r="M19" s="2"/>
      <c r="N19" s="3"/>
      <c r="O19" s="3"/>
      <c r="P19" s="3"/>
      <c r="Q19" s="3"/>
      <c r="R19" s="3"/>
      <c r="S19" s="3"/>
      <c r="T19" s="3"/>
      <c r="U19" s="3"/>
      <c r="V19" s="3"/>
      <c r="W19" s="3"/>
      <c r="X19" s="3"/>
      <c r="Y19" s="209"/>
      <c r="Z19" s="3"/>
    </row>
    <row r="20" ht="18.75" customHeight="1">
      <c r="A20" s="4"/>
      <c r="C20" s="78"/>
      <c r="D20" s="514"/>
      <c r="E20" s="65"/>
      <c r="F20" s="65"/>
      <c r="G20" s="65"/>
      <c r="H20" s="515"/>
      <c r="I20" s="87"/>
      <c r="M20" s="2"/>
      <c r="N20" s="3"/>
      <c r="O20" s="3"/>
      <c r="P20" s="3"/>
      <c r="Q20" s="3"/>
      <c r="R20" s="3"/>
      <c r="S20" s="3"/>
      <c r="T20" s="3"/>
      <c r="U20" s="3"/>
      <c r="V20" s="3"/>
      <c r="W20" s="3"/>
      <c r="X20" s="3"/>
      <c r="Y20" s="3"/>
      <c r="Z20" s="3"/>
    </row>
    <row r="21" ht="12.75" customHeight="1">
      <c r="A21" s="4"/>
      <c r="C21" s="78"/>
      <c r="D21" s="87"/>
      <c r="H21" s="92"/>
      <c r="I21" s="87"/>
      <c r="M21" s="2"/>
      <c r="N21" s="3"/>
      <c r="O21" s="3"/>
      <c r="P21" s="3"/>
      <c r="Q21" s="3"/>
      <c r="R21" s="3"/>
      <c r="S21" s="3"/>
      <c r="T21" s="3"/>
      <c r="U21" s="3"/>
      <c r="V21" s="3"/>
      <c r="W21" s="3"/>
      <c r="X21" s="3"/>
      <c r="Y21" s="3"/>
      <c r="Z21" s="3"/>
    </row>
    <row r="22" ht="13.5" customHeight="1">
      <c r="A22" s="93"/>
      <c r="B22" s="94"/>
      <c r="C22" s="95"/>
      <c r="D22" s="96"/>
      <c r="E22" s="94"/>
      <c r="F22" s="94"/>
      <c r="G22" s="94"/>
      <c r="H22" s="97"/>
      <c r="I22" s="96"/>
      <c r="J22" s="94"/>
      <c r="K22" s="94"/>
      <c r="L22" s="94"/>
      <c r="M22" s="215"/>
      <c r="N22" s="3"/>
      <c r="O22" s="3"/>
      <c r="P22" s="3"/>
      <c r="Q22" s="3"/>
      <c r="R22" s="3"/>
      <c r="S22" s="3"/>
      <c r="T22" s="3"/>
      <c r="U22" s="3"/>
      <c r="V22" s="3"/>
      <c r="W22" s="3"/>
      <c r="X22" s="3"/>
      <c r="Y22" s="3"/>
      <c r="Z22" s="3"/>
    </row>
    <row r="23" ht="9.0" customHeight="1">
      <c r="A23" s="216"/>
      <c r="B23" s="31"/>
      <c r="C23" s="31"/>
      <c r="D23" s="31"/>
      <c r="E23" s="31"/>
      <c r="F23" s="31"/>
      <c r="G23" s="31"/>
      <c r="H23" s="31"/>
      <c r="I23" s="31"/>
      <c r="J23" s="31"/>
      <c r="K23" s="31"/>
      <c r="L23" s="31"/>
      <c r="M23" s="32"/>
      <c r="N23" s="3"/>
      <c r="O23" s="3"/>
      <c r="P23" s="3"/>
      <c r="Q23" s="3"/>
      <c r="R23" s="3"/>
      <c r="S23" s="3"/>
      <c r="T23" s="3"/>
      <c r="U23" s="3"/>
      <c r="V23" s="3"/>
      <c r="W23" s="3"/>
      <c r="X23" s="3"/>
      <c r="Y23" s="3"/>
      <c r="Z23" s="3"/>
    </row>
    <row r="24" ht="36.0" customHeight="1">
      <c r="A24" s="30" t="s">
        <v>49</v>
      </c>
      <c r="B24" s="31"/>
      <c r="C24" s="31"/>
      <c r="D24" s="31"/>
      <c r="E24" s="31"/>
      <c r="F24" s="31"/>
      <c r="G24" s="31"/>
      <c r="H24" s="31"/>
      <c r="I24" s="31"/>
      <c r="J24" s="31"/>
      <c r="K24" s="31"/>
      <c r="L24" s="31"/>
      <c r="M24" s="32"/>
      <c r="N24" s="3"/>
      <c r="O24" s="3"/>
      <c r="P24" s="3"/>
      <c r="Q24" s="3"/>
      <c r="R24" s="3"/>
      <c r="S24" s="3"/>
      <c r="T24" s="3"/>
      <c r="U24" s="3"/>
      <c r="V24" s="3"/>
      <c r="W24" s="3"/>
      <c r="X24" s="3"/>
      <c r="Y24" s="3"/>
      <c r="Z24" s="3"/>
    </row>
    <row r="25" ht="33.0" customHeight="1">
      <c r="A25" s="516" t="s">
        <v>400</v>
      </c>
      <c r="B25" s="18"/>
      <c r="C25" s="18"/>
      <c r="D25" s="18"/>
      <c r="E25" s="18"/>
      <c r="F25" s="18"/>
      <c r="G25" s="18"/>
      <c r="H25" s="18"/>
      <c r="I25" s="18"/>
      <c r="J25" s="18"/>
      <c r="K25" s="18"/>
      <c r="L25" s="18"/>
      <c r="M25" s="21"/>
      <c r="N25" s="3"/>
      <c r="O25" s="3"/>
      <c r="P25" s="3"/>
      <c r="Q25" s="3"/>
      <c r="R25" s="3"/>
      <c r="S25" s="3"/>
      <c r="T25" s="3"/>
      <c r="U25" s="3"/>
      <c r="V25" s="3"/>
      <c r="W25" s="3"/>
      <c r="X25" s="3"/>
      <c r="Y25" s="3"/>
      <c r="Z25" s="3"/>
    </row>
    <row r="26" ht="69.75" customHeight="1">
      <c r="A26" s="42" t="s">
        <v>51</v>
      </c>
      <c r="B26" s="9"/>
      <c r="C26" s="34"/>
      <c r="D26" s="517" t="s">
        <v>401</v>
      </c>
      <c r="E26" s="9"/>
      <c r="F26" s="9"/>
      <c r="G26" s="9"/>
      <c r="H26" s="9"/>
      <c r="I26" s="9"/>
      <c r="J26" s="9"/>
      <c r="K26" s="9"/>
      <c r="L26" s="9"/>
      <c r="M26" s="10"/>
      <c r="N26" s="3"/>
      <c r="O26" s="3"/>
      <c r="P26" s="3"/>
      <c r="Q26" s="3"/>
      <c r="R26" s="3"/>
      <c r="S26" s="3"/>
      <c r="T26" s="3"/>
      <c r="U26" s="3"/>
      <c r="V26" s="3"/>
      <c r="W26" s="3"/>
      <c r="X26" s="3"/>
      <c r="Y26" s="3"/>
      <c r="Z26" s="3"/>
    </row>
    <row r="27" ht="48.0" customHeight="1">
      <c r="A27" s="42" t="s">
        <v>53</v>
      </c>
      <c r="B27" s="9"/>
      <c r="C27" s="34"/>
      <c r="D27" s="518"/>
      <c r="E27" s="65"/>
      <c r="F27" s="65"/>
      <c r="G27" s="65"/>
      <c r="H27" s="65"/>
      <c r="I27" s="65"/>
      <c r="J27" s="66"/>
      <c r="K27" s="103" t="s">
        <v>55</v>
      </c>
      <c r="L27" s="518"/>
      <c r="M27" s="104"/>
      <c r="N27" s="36"/>
      <c r="O27" s="36"/>
      <c r="P27" s="36"/>
      <c r="Q27" s="36"/>
      <c r="R27" s="36"/>
      <c r="S27" s="36"/>
      <c r="T27" s="36"/>
      <c r="U27" s="36"/>
      <c r="V27" s="36"/>
      <c r="W27" s="36"/>
      <c r="X27" s="36"/>
      <c r="Y27" s="36"/>
      <c r="Z27" s="36"/>
    </row>
    <row r="28" ht="33.75" customHeight="1">
      <c r="A28" s="105" t="s">
        <v>57</v>
      </c>
      <c r="B28" s="90"/>
      <c r="C28" s="106"/>
      <c r="D28" s="107" t="s">
        <v>58</v>
      </c>
      <c r="E28" s="9"/>
      <c r="F28" s="34"/>
      <c r="G28" s="107" t="s">
        <v>59</v>
      </c>
      <c r="H28" s="9"/>
      <c r="I28" s="9"/>
      <c r="J28" s="9"/>
      <c r="K28" s="34"/>
      <c r="L28" s="107" t="s">
        <v>60</v>
      </c>
      <c r="M28" s="10"/>
      <c r="N28" s="36"/>
      <c r="O28" s="36"/>
      <c r="P28" s="36"/>
      <c r="Q28" s="36"/>
      <c r="R28" s="36"/>
      <c r="S28" s="36"/>
      <c r="T28" s="36"/>
      <c r="U28" s="36"/>
      <c r="V28" s="36"/>
      <c r="W28" s="36"/>
      <c r="X28" s="36"/>
      <c r="Y28" s="36"/>
      <c r="Z28" s="36"/>
    </row>
    <row r="29" ht="33.75" customHeight="1">
      <c r="A29" s="93"/>
      <c r="B29" s="94"/>
      <c r="C29" s="95"/>
      <c r="D29" s="172"/>
      <c r="E29" s="12"/>
      <c r="F29" s="23"/>
      <c r="G29" s="173"/>
      <c r="H29" s="12"/>
      <c r="I29" s="12"/>
      <c r="J29" s="12"/>
      <c r="K29" s="23"/>
      <c r="L29" s="174"/>
      <c r="M29" s="13"/>
      <c r="N29" s="3"/>
      <c r="O29" s="3"/>
      <c r="P29" s="3"/>
      <c r="Q29" s="3"/>
      <c r="R29" s="3"/>
      <c r="S29" s="3"/>
      <c r="T29" s="3"/>
      <c r="U29" s="3"/>
      <c r="V29" s="3"/>
      <c r="W29" s="3"/>
      <c r="X29" s="3"/>
      <c r="Y29" s="3"/>
      <c r="Z29" s="3"/>
    </row>
    <row r="30" ht="15.0" customHeight="1">
      <c r="A30" s="1"/>
      <c r="B30" s="36"/>
      <c r="C30" s="36"/>
      <c r="D30" s="36"/>
      <c r="E30" s="36"/>
      <c r="F30" s="36"/>
      <c r="G30" s="36"/>
      <c r="H30" s="36"/>
      <c r="I30" s="36"/>
      <c r="J30" s="36"/>
      <c r="K30" s="36"/>
      <c r="L30" s="36"/>
      <c r="M30" s="111"/>
      <c r="N30" s="3"/>
      <c r="O30" s="3"/>
      <c r="P30" s="3"/>
      <c r="Q30" s="3"/>
      <c r="R30" s="3"/>
      <c r="S30" s="3"/>
      <c r="T30" s="3"/>
      <c r="U30" s="3"/>
      <c r="V30" s="3"/>
      <c r="W30" s="3"/>
      <c r="X30" s="3"/>
      <c r="Y30" s="3"/>
      <c r="Z30" s="3"/>
    </row>
    <row r="31" ht="25.5" customHeight="1">
      <c r="A31" s="42" t="s">
        <v>64</v>
      </c>
      <c r="B31" s="9"/>
      <c r="C31" s="9"/>
      <c r="D31" s="9"/>
      <c r="E31" s="9"/>
      <c r="F31" s="9"/>
      <c r="G31" s="9"/>
      <c r="H31" s="9"/>
      <c r="I31" s="9"/>
      <c r="J31" s="9"/>
      <c r="K31" s="9"/>
      <c r="L31" s="9"/>
      <c r="M31" s="10"/>
      <c r="N31" s="36"/>
      <c r="O31" s="36"/>
      <c r="P31" s="36"/>
      <c r="Q31" s="36"/>
      <c r="R31" s="36"/>
      <c r="S31" s="36"/>
      <c r="T31" s="36"/>
      <c r="U31" s="36"/>
      <c r="V31" s="36"/>
      <c r="W31" s="36"/>
      <c r="X31" s="36"/>
      <c r="Y31" s="36"/>
      <c r="Z31" s="36"/>
    </row>
    <row r="32" ht="22.5" customHeight="1">
      <c r="A32" s="219" t="s">
        <v>65</v>
      </c>
      <c r="B32" s="9"/>
      <c r="C32" s="9"/>
      <c r="D32" s="9"/>
      <c r="E32" s="9"/>
      <c r="F32" s="34"/>
      <c r="G32" s="112" t="s">
        <v>66</v>
      </c>
      <c r="H32" s="65"/>
      <c r="I32" s="65"/>
      <c r="J32" s="65"/>
      <c r="K32" s="65"/>
      <c r="L32" s="65"/>
      <c r="M32" s="104"/>
      <c r="N32" s="3"/>
      <c r="O32" s="3"/>
      <c r="P32" s="3"/>
      <c r="Q32" s="3"/>
      <c r="R32" s="3"/>
      <c r="S32" s="3"/>
      <c r="T32" s="3"/>
      <c r="U32" s="3"/>
      <c r="V32" s="3"/>
      <c r="W32" s="3"/>
      <c r="X32" s="3"/>
      <c r="Y32" s="3"/>
      <c r="Z32" s="3"/>
    </row>
    <row r="33" ht="30.0" customHeight="1">
      <c r="A33" s="113" t="s">
        <v>67</v>
      </c>
      <c r="B33" s="220" t="s">
        <v>68</v>
      </c>
      <c r="C33" s="115" t="s">
        <v>69</v>
      </c>
      <c r="D33" s="115" t="s">
        <v>70</v>
      </c>
      <c r="E33" s="115" t="s">
        <v>402</v>
      </c>
      <c r="F33" s="116" t="s">
        <v>71</v>
      </c>
      <c r="G33" s="117"/>
      <c r="H33" s="6"/>
      <c r="I33" s="6"/>
      <c r="J33" s="6"/>
      <c r="K33" s="6"/>
      <c r="L33" s="6"/>
      <c r="M33" s="7"/>
      <c r="N33" s="88"/>
      <c r="O33" s="88"/>
      <c r="P33" s="88"/>
      <c r="Q33" s="88"/>
      <c r="R33" s="88"/>
      <c r="S33" s="88"/>
      <c r="T33" s="88"/>
      <c r="U33" s="88"/>
      <c r="V33" s="88"/>
      <c r="W33" s="88"/>
      <c r="X33" s="88"/>
      <c r="Y33" s="88"/>
      <c r="Z33" s="88"/>
    </row>
    <row r="34" ht="28.5" customHeight="1">
      <c r="A34" s="226"/>
      <c r="B34" s="519"/>
      <c r="C34" s="520"/>
      <c r="D34" s="521"/>
      <c r="E34" s="521"/>
      <c r="F34" s="522" t="str">
        <f t="shared" ref="F34:F37" si="1">C34/D34*100</f>
        <v>#DIV/0!</v>
      </c>
      <c r="G34" s="523"/>
      <c r="H34" s="65"/>
      <c r="I34" s="65"/>
      <c r="J34" s="65"/>
      <c r="K34" s="65"/>
      <c r="L34" s="65"/>
      <c r="M34" s="104"/>
      <c r="N34" s="3"/>
      <c r="O34" s="3"/>
      <c r="P34" s="3"/>
      <c r="Q34" s="3"/>
      <c r="R34" s="3"/>
      <c r="S34" s="3"/>
      <c r="T34" s="3"/>
      <c r="U34" s="3"/>
      <c r="V34" s="3"/>
      <c r="W34" s="3"/>
      <c r="X34" s="3"/>
      <c r="Y34" s="3"/>
      <c r="Z34" s="3"/>
    </row>
    <row r="35" ht="28.5" customHeight="1">
      <c r="A35" s="226"/>
      <c r="B35" s="519"/>
      <c r="C35" s="520"/>
      <c r="D35" s="521"/>
      <c r="E35" s="521"/>
      <c r="F35" s="522" t="str">
        <f t="shared" si="1"/>
        <v>#DIV/0!</v>
      </c>
      <c r="M35" s="2"/>
      <c r="N35" s="3"/>
      <c r="O35" s="3"/>
      <c r="P35" s="3"/>
      <c r="S35" s="3"/>
      <c r="T35" s="3"/>
      <c r="U35" s="3"/>
      <c r="V35" s="3"/>
      <c r="W35" s="3"/>
      <c r="X35" s="3"/>
      <c r="Y35" s="3"/>
      <c r="Z35" s="3"/>
    </row>
    <row r="36" ht="28.5" customHeight="1">
      <c r="A36" s="226"/>
      <c r="B36" s="519"/>
      <c r="C36" s="520"/>
      <c r="D36" s="521"/>
      <c r="E36" s="521"/>
      <c r="F36" s="522" t="str">
        <f t="shared" si="1"/>
        <v>#DIV/0!</v>
      </c>
      <c r="M36" s="2"/>
      <c r="N36" s="3"/>
      <c r="O36" s="3"/>
      <c r="P36" s="3"/>
      <c r="Q36" s="3"/>
      <c r="R36" s="3"/>
      <c r="S36" s="3"/>
      <c r="T36" s="3"/>
      <c r="U36" s="3"/>
      <c r="V36" s="3"/>
      <c r="W36" s="3"/>
      <c r="X36" s="3"/>
      <c r="Y36" s="3"/>
      <c r="Z36" s="3"/>
    </row>
    <row r="37" ht="28.5" customHeight="1">
      <c r="A37" s="226"/>
      <c r="B37" s="519"/>
      <c r="C37" s="520"/>
      <c r="D37" s="521"/>
      <c r="E37" s="521"/>
      <c r="F37" s="522" t="str">
        <f t="shared" si="1"/>
        <v>#DIV/0!</v>
      </c>
      <c r="M37" s="2"/>
      <c r="N37" s="3"/>
      <c r="O37" s="3"/>
      <c r="P37" s="3"/>
      <c r="Q37" s="3"/>
      <c r="R37" s="3"/>
      <c r="S37" s="3"/>
      <c r="T37" s="3"/>
      <c r="U37" s="3"/>
      <c r="V37" s="3"/>
      <c r="W37" s="3"/>
      <c r="X37" s="3"/>
      <c r="Y37" s="3"/>
      <c r="Z37" s="3"/>
    </row>
    <row r="38" ht="28.5" customHeight="1">
      <c r="A38" s="125"/>
      <c r="B38" s="524"/>
      <c r="C38" s="525"/>
      <c r="D38" s="525"/>
      <c r="E38" s="525"/>
      <c r="F38" s="526"/>
      <c r="M38" s="2"/>
      <c r="N38" s="3"/>
      <c r="O38" s="3"/>
      <c r="P38" s="3"/>
      <c r="Q38" s="3"/>
      <c r="R38" s="3"/>
      <c r="S38" s="3"/>
      <c r="T38" s="3"/>
      <c r="U38" s="3"/>
      <c r="V38" s="3"/>
      <c r="W38" s="3"/>
      <c r="X38" s="3"/>
      <c r="Y38" s="3"/>
      <c r="Z38" s="3"/>
    </row>
    <row r="39" ht="37.5" customHeight="1">
      <c r="A39" s="118" t="s">
        <v>76</v>
      </c>
      <c r="B39" s="527">
        <f t="shared" ref="B39:D39" si="2">SUM(B34:B38)</f>
        <v>0</v>
      </c>
      <c r="C39" s="121">
        <f t="shared" si="2"/>
        <v>0</v>
      </c>
      <c r="D39" s="121">
        <f t="shared" si="2"/>
        <v>0</v>
      </c>
      <c r="E39" s="121"/>
      <c r="F39" s="179" t="str">
        <f>AVERAGE(F34:F38)</f>
        <v>#DIV/0!</v>
      </c>
      <c r="M39" s="2"/>
      <c r="N39" s="3"/>
      <c r="O39" s="3"/>
      <c r="P39" s="3"/>
      <c r="Q39" s="3"/>
      <c r="R39" s="3"/>
      <c r="S39" s="3"/>
      <c r="T39" s="3"/>
      <c r="U39" s="3"/>
      <c r="V39" s="3"/>
      <c r="W39" s="3"/>
      <c r="X39" s="3"/>
      <c r="Y39" s="3"/>
      <c r="Z39" s="3"/>
    </row>
    <row r="40" ht="9.0" customHeight="1">
      <c r="A40" s="127"/>
      <c r="B40" s="3"/>
      <c r="C40" s="3"/>
      <c r="D40" s="3"/>
      <c r="E40" s="3"/>
      <c r="F40" s="3"/>
      <c r="G40" s="6"/>
      <c r="H40" s="6"/>
      <c r="I40" s="6"/>
      <c r="J40" s="6"/>
      <c r="K40" s="6"/>
      <c r="L40" s="6"/>
      <c r="M40" s="7"/>
      <c r="N40" s="3"/>
      <c r="O40" s="3"/>
      <c r="P40" s="3"/>
      <c r="Q40" s="3"/>
      <c r="R40" s="3"/>
      <c r="S40" s="3"/>
      <c r="T40" s="3"/>
      <c r="U40" s="3"/>
      <c r="V40" s="3"/>
      <c r="W40" s="3"/>
      <c r="X40" s="3"/>
      <c r="Y40" s="3"/>
      <c r="Z40" s="3"/>
    </row>
    <row r="41" ht="36.0" customHeight="1">
      <c r="A41" s="228" t="s">
        <v>77</v>
      </c>
      <c r="B41" s="9"/>
      <c r="C41" s="9"/>
      <c r="D41" s="9"/>
      <c r="E41" s="9"/>
      <c r="F41" s="9"/>
      <c r="G41" s="9"/>
      <c r="H41" s="9"/>
      <c r="I41" s="9"/>
      <c r="J41" s="9"/>
      <c r="K41" s="9"/>
      <c r="L41" s="9"/>
      <c r="M41" s="10"/>
      <c r="N41" s="3"/>
      <c r="O41" s="3"/>
      <c r="P41" s="3"/>
      <c r="Q41" s="3"/>
      <c r="R41" s="3"/>
      <c r="S41" s="3"/>
      <c r="T41" s="3"/>
      <c r="U41" s="3"/>
      <c r="V41" s="3"/>
      <c r="W41" s="3"/>
      <c r="X41" s="3"/>
      <c r="Y41" s="3"/>
      <c r="Z41" s="3"/>
    </row>
    <row r="42" ht="216.75" customHeight="1">
      <c r="A42" s="528" t="s">
        <v>403</v>
      </c>
      <c r="B42" s="65"/>
      <c r="C42" s="65"/>
      <c r="D42" s="65"/>
      <c r="E42" s="65"/>
      <c r="F42" s="65"/>
      <c r="G42" s="65"/>
      <c r="H42" s="65"/>
      <c r="I42" s="65"/>
      <c r="J42" s="65"/>
      <c r="K42" s="65"/>
      <c r="L42" s="65"/>
      <c r="M42" s="104"/>
      <c r="N42" s="3"/>
      <c r="O42" s="3"/>
      <c r="P42" s="3"/>
      <c r="Q42" s="3"/>
      <c r="R42" s="3"/>
      <c r="S42" s="3"/>
      <c r="T42" s="3"/>
      <c r="U42" s="3"/>
      <c r="V42" s="3"/>
      <c r="W42" s="3"/>
      <c r="X42" s="3"/>
      <c r="Y42" s="3"/>
      <c r="Z42" s="3"/>
    </row>
    <row r="43" ht="31.5" customHeight="1">
      <c r="A43" s="129" t="s">
        <v>79</v>
      </c>
      <c r="B43" s="65"/>
      <c r="C43" s="66"/>
      <c r="D43" s="130" t="s">
        <v>80</v>
      </c>
      <c r="E43" s="65"/>
      <c r="F43" s="66"/>
      <c r="G43" s="131" t="s">
        <v>81</v>
      </c>
      <c r="H43" s="65"/>
      <c r="I43" s="65"/>
      <c r="J43" s="66"/>
      <c r="K43" s="132" t="s">
        <v>82</v>
      </c>
      <c r="L43" s="529" t="s">
        <v>404</v>
      </c>
      <c r="M43" s="104"/>
      <c r="N43" s="134"/>
      <c r="O43" s="135"/>
      <c r="P43" s="135"/>
      <c r="Q43" s="135"/>
      <c r="R43" s="135"/>
      <c r="S43" s="135"/>
      <c r="T43" s="135"/>
      <c r="U43" s="135"/>
      <c r="V43" s="135"/>
      <c r="W43" s="135"/>
      <c r="X43" s="135"/>
      <c r="Y43" s="135"/>
      <c r="Z43" s="135"/>
    </row>
    <row r="44" ht="31.5" customHeight="1">
      <c r="A44" s="5"/>
      <c r="B44" s="6"/>
      <c r="C44" s="68"/>
      <c r="D44" s="98"/>
      <c r="E44" s="6"/>
      <c r="F44" s="68"/>
      <c r="G44" s="98"/>
      <c r="H44" s="6"/>
      <c r="I44" s="6"/>
      <c r="J44" s="68"/>
      <c r="K44" s="136"/>
      <c r="L44" s="98"/>
      <c r="M44" s="7"/>
      <c r="N44" s="134"/>
      <c r="O44" s="135"/>
      <c r="P44" s="135"/>
      <c r="Q44" s="135"/>
      <c r="R44" s="135"/>
      <c r="S44" s="135"/>
      <c r="T44" s="135"/>
      <c r="U44" s="135"/>
      <c r="V44" s="135"/>
      <c r="W44" s="135"/>
      <c r="X44" s="135"/>
      <c r="Y44" s="135"/>
      <c r="Z44" s="135"/>
    </row>
    <row r="45" ht="57.0" customHeight="1">
      <c r="A45" s="137" t="s">
        <v>84</v>
      </c>
      <c r="B45" s="9"/>
      <c r="C45" s="40"/>
      <c r="D45" s="49"/>
      <c r="E45" s="9"/>
      <c r="F45" s="9"/>
      <c r="G45" s="9"/>
      <c r="H45" s="9"/>
      <c r="I45" s="9"/>
      <c r="J45" s="34"/>
      <c r="K45" s="139" t="s">
        <v>86</v>
      </c>
      <c r="L45" s="530"/>
      <c r="M45" s="10"/>
      <c r="N45" s="134"/>
      <c r="O45" s="135"/>
      <c r="P45" s="135"/>
      <c r="Q45" s="135"/>
      <c r="R45" s="135"/>
      <c r="S45" s="135"/>
      <c r="T45" s="135"/>
      <c r="U45" s="135"/>
      <c r="V45" s="135"/>
      <c r="W45" s="135"/>
      <c r="X45" s="135"/>
      <c r="Y45" s="135"/>
      <c r="Z45" s="135"/>
    </row>
    <row r="46" ht="57.75" customHeight="1">
      <c r="A46" s="140" t="s">
        <v>88</v>
      </c>
      <c r="B46" s="12"/>
      <c r="C46" s="141"/>
      <c r="D46" s="26"/>
      <c r="E46" s="12"/>
      <c r="F46" s="12"/>
      <c r="G46" s="12"/>
      <c r="H46" s="12"/>
      <c r="I46" s="12"/>
      <c r="J46" s="23"/>
      <c r="K46" s="142" t="s">
        <v>90</v>
      </c>
      <c r="L46" s="238" t="s">
        <v>405</v>
      </c>
      <c r="M46" s="13"/>
      <c r="N46" s="36"/>
      <c r="O46" s="36"/>
      <c r="P46" s="36"/>
      <c r="Q46" s="36"/>
      <c r="R46" s="36"/>
      <c r="S46" s="36"/>
      <c r="T46" s="36"/>
      <c r="U46" s="36"/>
      <c r="V46" s="36"/>
      <c r="W46" s="36"/>
      <c r="X46" s="36"/>
      <c r="Y46" s="36"/>
      <c r="Z46" s="36"/>
    </row>
    <row r="47" ht="35.25" customHeight="1">
      <c r="A47" s="183" t="s">
        <v>91</v>
      </c>
      <c r="B47" s="12"/>
      <c r="C47" s="12"/>
      <c r="D47" s="12"/>
      <c r="E47" s="12"/>
      <c r="F47" s="12"/>
      <c r="G47" s="12"/>
      <c r="H47" s="12"/>
      <c r="I47" s="12"/>
      <c r="J47" s="12"/>
      <c r="K47" s="12"/>
      <c r="L47" s="12"/>
      <c r="M47" s="13"/>
      <c r="N47" s="36"/>
      <c r="O47" s="36"/>
      <c r="P47" s="36"/>
      <c r="Q47" s="36"/>
      <c r="R47" s="36"/>
      <c r="S47" s="36"/>
      <c r="T47" s="36"/>
      <c r="U47" s="36"/>
      <c r="V47" s="36"/>
      <c r="W47" s="36"/>
      <c r="X47" s="36"/>
      <c r="Y47" s="36"/>
      <c r="Z47" s="36"/>
    </row>
    <row r="48" ht="30.75" customHeight="1">
      <c r="A48" s="239" t="s">
        <v>148</v>
      </c>
      <c r="B48" s="18"/>
      <c r="C48" s="18"/>
      <c r="D48" s="18"/>
      <c r="E48" s="18"/>
      <c r="F48" s="18"/>
      <c r="G48" s="18"/>
      <c r="H48" s="18"/>
      <c r="I48" s="18"/>
      <c r="J48" s="18"/>
      <c r="K48" s="18"/>
      <c r="L48" s="18"/>
      <c r="M48" s="21"/>
      <c r="N48" s="3"/>
      <c r="O48" s="3"/>
      <c r="P48" s="3"/>
      <c r="Q48" s="3"/>
      <c r="R48" s="3"/>
      <c r="S48" s="3"/>
      <c r="T48" s="3"/>
      <c r="U48" s="3"/>
      <c r="V48" s="3"/>
      <c r="W48" s="3"/>
      <c r="X48" s="3"/>
      <c r="Y48" s="3"/>
      <c r="Z48" s="3"/>
    </row>
    <row r="49" ht="15.75" customHeight="1">
      <c r="A49" s="240" t="s">
        <v>93</v>
      </c>
      <c r="B49" s="9"/>
      <c r="C49" s="34"/>
      <c r="D49" s="241" t="s">
        <v>149</v>
      </c>
      <c r="E49" s="9"/>
      <c r="F49" s="34"/>
      <c r="G49" s="241" t="s">
        <v>406</v>
      </c>
      <c r="H49" s="9"/>
      <c r="I49" s="9"/>
      <c r="J49" s="34"/>
      <c r="K49" s="148" t="s">
        <v>151</v>
      </c>
      <c r="L49" s="241" t="s">
        <v>152</v>
      </c>
      <c r="M49" s="10"/>
      <c r="N49" s="3"/>
      <c r="O49" s="3"/>
      <c r="P49" s="3"/>
      <c r="Q49" s="3"/>
      <c r="R49" s="3"/>
      <c r="S49" s="3"/>
      <c r="T49" s="3"/>
      <c r="U49" s="3"/>
      <c r="V49" s="3"/>
      <c r="W49" s="3"/>
      <c r="X49" s="3"/>
      <c r="Y49" s="3"/>
      <c r="Z49" s="3"/>
    </row>
    <row r="50" ht="48.0" customHeight="1">
      <c r="A50" s="242" t="s">
        <v>153</v>
      </c>
      <c r="B50" s="9"/>
      <c r="C50" s="34"/>
      <c r="D50" s="531"/>
      <c r="E50" s="9"/>
      <c r="F50" s="34"/>
      <c r="G50" s="532"/>
      <c r="H50" s="9"/>
      <c r="I50" s="9"/>
      <c r="J50" s="34"/>
      <c r="K50" s="533"/>
      <c r="L50" s="531"/>
      <c r="M50" s="10"/>
      <c r="N50" s="3"/>
      <c r="O50" s="3"/>
      <c r="P50" s="3"/>
      <c r="Q50" s="3"/>
      <c r="R50" s="3"/>
      <c r="S50" s="3"/>
      <c r="T50" s="3"/>
      <c r="U50" s="3"/>
      <c r="V50" s="3"/>
      <c r="W50" s="3"/>
      <c r="X50" s="3"/>
      <c r="Y50" s="3"/>
      <c r="Z50" s="3"/>
    </row>
    <row r="51" ht="78.0" customHeight="1">
      <c r="A51" s="242" t="s">
        <v>407</v>
      </c>
      <c r="B51" s="9"/>
      <c r="C51" s="34"/>
      <c r="D51" s="531"/>
      <c r="E51" s="9"/>
      <c r="F51" s="34"/>
      <c r="G51" s="531"/>
      <c r="H51" s="9"/>
      <c r="I51" s="9"/>
      <c r="J51" s="34"/>
      <c r="K51" s="534"/>
      <c r="L51" s="531"/>
      <c r="M51" s="10"/>
      <c r="N51" s="3"/>
      <c r="O51" s="3"/>
      <c r="P51" s="3"/>
      <c r="Q51" s="3"/>
      <c r="R51" s="3"/>
      <c r="S51" s="3"/>
      <c r="T51" s="3"/>
      <c r="U51" s="3"/>
      <c r="V51" s="3"/>
      <c r="W51" s="3"/>
      <c r="X51" s="3"/>
      <c r="Y51" s="3"/>
      <c r="Z51" s="3"/>
    </row>
    <row r="52" ht="49.5" customHeight="1">
      <c r="A52" s="242" t="s">
        <v>155</v>
      </c>
      <c r="B52" s="9"/>
      <c r="C52" s="34"/>
      <c r="D52" s="532"/>
      <c r="E52" s="9"/>
      <c r="F52" s="34"/>
      <c r="G52" s="531"/>
      <c r="H52" s="9"/>
      <c r="I52" s="9"/>
      <c r="J52" s="34"/>
      <c r="K52" s="533"/>
      <c r="L52" s="531"/>
      <c r="M52" s="10"/>
      <c r="N52" s="3"/>
      <c r="O52" s="3"/>
      <c r="P52" s="3"/>
      <c r="Q52" s="3"/>
      <c r="R52" s="3"/>
      <c r="S52" s="3"/>
      <c r="T52" s="3"/>
      <c r="U52" s="3"/>
      <c r="V52" s="3"/>
      <c r="W52" s="3"/>
      <c r="X52" s="3"/>
      <c r="Y52" s="3"/>
      <c r="Z52" s="3"/>
    </row>
    <row r="53" ht="36.0" customHeight="1">
      <c r="A53" s="242" t="s">
        <v>156</v>
      </c>
      <c r="B53" s="9"/>
      <c r="C53" s="34"/>
      <c r="D53" s="531"/>
      <c r="E53" s="9"/>
      <c r="F53" s="34"/>
      <c r="G53" s="532"/>
      <c r="H53" s="9"/>
      <c r="I53" s="9"/>
      <c r="J53" s="34"/>
      <c r="K53" s="533"/>
      <c r="L53" s="531"/>
      <c r="M53" s="10"/>
      <c r="N53" s="3"/>
      <c r="O53" s="3"/>
      <c r="P53" s="3"/>
      <c r="Q53" s="3"/>
      <c r="R53" s="3"/>
      <c r="S53" s="3"/>
      <c r="T53" s="3"/>
      <c r="U53" s="3"/>
      <c r="V53" s="3"/>
      <c r="W53" s="3"/>
      <c r="X53" s="3"/>
      <c r="Y53" s="3"/>
      <c r="Z53" s="3"/>
    </row>
    <row r="54" ht="15.75" customHeight="1">
      <c r="A54" s="535" t="s">
        <v>101</v>
      </c>
      <c r="B54" s="65"/>
      <c r="C54" s="66"/>
      <c r="D54" s="536" t="s">
        <v>408</v>
      </c>
      <c r="E54" s="65"/>
      <c r="F54" s="66"/>
      <c r="G54" s="536" t="s">
        <v>408</v>
      </c>
      <c r="H54" s="65"/>
      <c r="I54" s="65"/>
      <c r="J54" s="66"/>
      <c r="K54" s="537" t="s">
        <v>408</v>
      </c>
      <c r="L54" s="536" t="s">
        <v>408</v>
      </c>
      <c r="M54" s="104"/>
      <c r="N54" s="3"/>
      <c r="O54" s="3"/>
      <c r="P54" s="3"/>
      <c r="Q54" s="3"/>
      <c r="R54" s="3"/>
      <c r="S54" s="3"/>
      <c r="T54" s="3"/>
      <c r="U54" s="3"/>
      <c r="V54" s="3"/>
      <c r="W54" s="3"/>
      <c r="X54" s="3"/>
      <c r="Y54" s="3"/>
      <c r="Z54" s="3"/>
    </row>
    <row r="55" ht="15.75" customHeight="1">
      <c r="A55" s="4"/>
      <c r="C55" s="78"/>
      <c r="D55" s="87"/>
      <c r="F55" s="78"/>
      <c r="G55" s="87"/>
      <c r="J55" s="78"/>
      <c r="K55" s="254"/>
      <c r="L55" s="87"/>
      <c r="M55" s="2"/>
      <c r="N55" s="3"/>
      <c r="O55" s="3"/>
      <c r="P55" s="3"/>
      <c r="Q55" s="3"/>
      <c r="R55" s="3"/>
      <c r="S55" s="3"/>
      <c r="T55" s="3"/>
      <c r="U55" s="3"/>
      <c r="V55" s="3"/>
      <c r="W55" s="3"/>
      <c r="X55" s="3"/>
      <c r="Y55" s="3"/>
      <c r="Z55" s="3"/>
    </row>
    <row r="56" ht="15.75" customHeight="1">
      <c r="A56" s="4"/>
      <c r="C56" s="78"/>
      <c r="D56" s="87"/>
      <c r="F56" s="78"/>
      <c r="G56" s="87"/>
      <c r="J56" s="78"/>
      <c r="K56" s="254"/>
      <c r="L56" s="87"/>
      <c r="M56" s="2"/>
      <c r="N56" s="3"/>
      <c r="O56" s="3"/>
      <c r="P56" s="3"/>
      <c r="Q56" s="3"/>
      <c r="R56" s="3"/>
      <c r="S56" s="3"/>
      <c r="T56" s="3"/>
      <c r="U56" s="3"/>
      <c r="V56" s="3"/>
      <c r="W56" s="3"/>
      <c r="X56" s="3"/>
      <c r="Y56" s="3"/>
      <c r="Z56" s="3"/>
    </row>
    <row r="57" ht="15.75" customHeight="1">
      <c r="A57" s="5"/>
      <c r="B57" s="6"/>
      <c r="C57" s="68"/>
      <c r="D57" s="98"/>
      <c r="E57" s="6"/>
      <c r="F57" s="68"/>
      <c r="G57" s="98"/>
      <c r="H57" s="6"/>
      <c r="I57" s="6"/>
      <c r="J57" s="68"/>
      <c r="K57" s="44"/>
      <c r="L57" s="98"/>
      <c r="M57" s="7"/>
      <c r="N57" s="3"/>
      <c r="O57" s="3"/>
      <c r="P57" s="3"/>
      <c r="Q57" s="3"/>
      <c r="R57" s="3"/>
      <c r="S57" s="3"/>
      <c r="T57" s="3"/>
      <c r="U57" s="3"/>
      <c r="V57" s="3"/>
      <c r="W57" s="3"/>
      <c r="X57" s="3"/>
      <c r="Y57" s="3"/>
      <c r="Z57" s="3"/>
    </row>
    <row r="58" ht="48.75" customHeight="1">
      <c r="A58" s="240" t="s">
        <v>157</v>
      </c>
      <c r="B58" s="9"/>
      <c r="C58" s="34"/>
      <c r="D58" s="538" t="s">
        <v>409</v>
      </c>
      <c r="E58" s="12"/>
      <c r="F58" s="23"/>
      <c r="G58" s="539" t="s">
        <v>410</v>
      </c>
      <c r="H58" s="12"/>
      <c r="I58" s="12"/>
      <c r="J58" s="23"/>
      <c r="K58" s="540" t="s">
        <v>411</v>
      </c>
      <c r="L58" s="541" t="s">
        <v>412</v>
      </c>
      <c r="M58" s="10"/>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7">
    <mergeCell ref="L16:M16"/>
    <mergeCell ref="D17:M17"/>
    <mergeCell ref="D16:F16"/>
    <mergeCell ref="G16:J16"/>
    <mergeCell ref="I18:M22"/>
    <mergeCell ref="D20:H22"/>
    <mergeCell ref="A23:M23"/>
    <mergeCell ref="A24:M24"/>
    <mergeCell ref="A25:M25"/>
    <mergeCell ref="D8:J8"/>
    <mergeCell ref="L8:M8"/>
    <mergeCell ref="A1:M3"/>
    <mergeCell ref="A4:M4"/>
    <mergeCell ref="A5:M5"/>
    <mergeCell ref="A6:M6"/>
    <mergeCell ref="A7:C7"/>
    <mergeCell ref="D7:M7"/>
    <mergeCell ref="A8:C8"/>
    <mergeCell ref="A9:M9"/>
    <mergeCell ref="A10:M10"/>
    <mergeCell ref="R10:Y10"/>
    <mergeCell ref="A11:C11"/>
    <mergeCell ref="D11:M11"/>
    <mergeCell ref="R11:R12"/>
    <mergeCell ref="T11:X11"/>
    <mergeCell ref="L13:M13"/>
    <mergeCell ref="L14:M14"/>
    <mergeCell ref="G14:J14"/>
    <mergeCell ref="D15:M15"/>
    <mergeCell ref="A12:C12"/>
    <mergeCell ref="D12:M12"/>
    <mergeCell ref="A13:C13"/>
    <mergeCell ref="D13:J13"/>
    <mergeCell ref="A14:C14"/>
    <mergeCell ref="D14:F14"/>
    <mergeCell ref="A15:C16"/>
    <mergeCell ref="A28:C29"/>
    <mergeCell ref="D29:F29"/>
    <mergeCell ref="G29:K29"/>
    <mergeCell ref="L29:M29"/>
    <mergeCell ref="A46:C46"/>
    <mergeCell ref="A49:C49"/>
    <mergeCell ref="D49:F49"/>
    <mergeCell ref="A50:C50"/>
    <mergeCell ref="D50:F50"/>
    <mergeCell ref="A51:C51"/>
    <mergeCell ref="D51:F51"/>
    <mergeCell ref="K54:K57"/>
    <mergeCell ref="L54:M57"/>
    <mergeCell ref="A58:C58"/>
    <mergeCell ref="D58:F58"/>
    <mergeCell ref="G58:J58"/>
    <mergeCell ref="L58:M58"/>
    <mergeCell ref="A52:C52"/>
    <mergeCell ref="D52:F52"/>
    <mergeCell ref="A53:C53"/>
    <mergeCell ref="D53:F53"/>
    <mergeCell ref="A54:C57"/>
    <mergeCell ref="D54:F57"/>
    <mergeCell ref="G54:J57"/>
    <mergeCell ref="D28:F28"/>
    <mergeCell ref="G28:K28"/>
    <mergeCell ref="A17:C22"/>
    <mergeCell ref="A26:C26"/>
    <mergeCell ref="D26:M26"/>
    <mergeCell ref="A27:C27"/>
    <mergeCell ref="D27:J27"/>
    <mergeCell ref="L27:M27"/>
    <mergeCell ref="L28:M28"/>
    <mergeCell ref="D43:F44"/>
    <mergeCell ref="G43:J44"/>
    <mergeCell ref="K43:K44"/>
    <mergeCell ref="L43:M44"/>
    <mergeCell ref="A31:M31"/>
    <mergeCell ref="A32:F32"/>
    <mergeCell ref="G32:M33"/>
    <mergeCell ref="G34:M40"/>
    <mergeCell ref="A41:M41"/>
    <mergeCell ref="A42:M42"/>
    <mergeCell ref="A43:C44"/>
    <mergeCell ref="A45:C45"/>
    <mergeCell ref="D45:J45"/>
    <mergeCell ref="L45:M45"/>
    <mergeCell ref="D46:J46"/>
    <mergeCell ref="L46:M46"/>
    <mergeCell ref="A47:M47"/>
    <mergeCell ref="A48:M48"/>
    <mergeCell ref="G52:J52"/>
    <mergeCell ref="G53:J53"/>
    <mergeCell ref="L53:M53"/>
    <mergeCell ref="G49:J49"/>
    <mergeCell ref="L49:M49"/>
    <mergeCell ref="G50:J50"/>
    <mergeCell ref="L50:M50"/>
    <mergeCell ref="G51:J51"/>
    <mergeCell ref="L51:M51"/>
    <mergeCell ref="L52:M52"/>
  </mergeCells>
  <dataValidations>
    <dataValidation type="list" allowBlank="1" showInputMessage="1" showErrorMessage="1" prompt=" - " sqref="D8">
      <formula1>$A$136:$A$138</formula1>
    </dataValidation>
    <dataValidation type="list" allowBlank="1" showInputMessage="1" showErrorMessage="1" prompt=" - " sqref="D7">
      <formula1>$A$146:$A$150</formula1>
    </dataValidation>
    <dataValidation type="list" allowBlank="1" showInputMessage="1" showErrorMessage="1" prompt=" - " sqref="D13">
      <formula1>$A$122:$A$129</formula1>
    </dataValidation>
    <dataValidation type="list" allowBlank="1" showInputMessage="1" showErrorMessage="1" prompt=" - " sqref="D50:D53 G50:G53 K50:L53">
      <formula1>$A$153:$A$156</formula1>
    </dataValidation>
    <dataValidation type="list" allowBlank="1" showInputMessage="1" showErrorMessage="1" prompt=" - " sqref="D12">
      <formula1>$A$111:$A$116</formula1>
    </dataValidation>
    <dataValidation type="list" allowBlank="1" showInputMessage="1" showErrorMessage="1" prompt=" - " sqref="L8">
      <formula1>$B$118:$B$130</formula1>
    </dataValidation>
  </dataValidations>
  <printOptions/>
  <pageMargins bottom="0.75" footer="0.0" header="0.0" left="0.7" right="0.7" top="0.75"/>
  <pageSetup orientation="landscape"/>
  <headerFooter>
    <oddFooter>&amp;LV5-20-05-2022</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8" width="10.0"/>
    <col customWidth="1" min="9" max="26" width="12.38"/>
  </cols>
  <sheetData>
    <row r="1" ht="12.75" customHeight="1">
      <c r="A1" s="542" t="s">
        <v>413</v>
      </c>
      <c r="D1" s="124"/>
      <c r="E1" s="124"/>
      <c r="F1" s="124"/>
      <c r="G1" s="124"/>
    </row>
    <row r="2" ht="12.75" customHeight="1">
      <c r="C2" s="543" t="s">
        <v>414</v>
      </c>
      <c r="D2" s="544" t="s">
        <v>415</v>
      </c>
      <c r="E2" s="544" t="s">
        <v>416</v>
      </c>
      <c r="F2" s="544" t="s">
        <v>417</v>
      </c>
      <c r="G2" s="544" t="s">
        <v>417</v>
      </c>
      <c r="H2" s="543"/>
    </row>
    <row r="3" ht="12.75" customHeight="1">
      <c r="B3" s="543" t="s">
        <v>418</v>
      </c>
      <c r="C3" s="543">
        <v>100.0</v>
      </c>
      <c r="D3" s="543">
        <v>5.0</v>
      </c>
      <c r="E3" s="543">
        <v>15.0</v>
      </c>
      <c r="F3" s="543">
        <v>30.0</v>
      </c>
      <c r="G3" s="543">
        <v>50.0</v>
      </c>
      <c r="H3" s="543"/>
    </row>
    <row r="4" ht="12.75" customHeight="1">
      <c r="B4" s="545" t="s">
        <v>419</v>
      </c>
      <c r="C4" s="546">
        <v>100.0</v>
      </c>
      <c r="D4" s="547">
        <v>5.0</v>
      </c>
      <c r="E4" s="547">
        <v>10.0</v>
      </c>
      <c r="F4" s="547">
        <v>5.0</v>
      </c>
      <c r="G4" s="547">
        <v>80.0</v>
      </c>
    </row>
    <row r="5" ht="12.75" customHeight="1">
      <c r="B5" s="548"/>
      <c r="C5" s="548"/>
      <c r="D5" s="549">
        <v>5.0</v>
      </c>
      <c r="E5" s="549">
        <v>15.0</v>
      </c>
      <c r="F5" s="549">
        <f>E5+F4</f>
        <v>20</v>
      </c>
      <c r="G5" s="549">
        <f>G4+F5</f>
        <v>100</v>
      </c>
      <c r="H5" s="543"/>
    </row>
    <row r="6" ht="12.75" customHeight="1">
      <c r="B6" s="543" t="s">
        <v>420</v>
      </c>
      <c r="C6" s="543">
        <v>100.0</v>
      </c>
      <c r="D6" s="543">
        <v>100.0</v>
      </c>
      <c r="E6" s="543">
        <v>100.0</v>
      </c>
      <c r="F6" s="543">
        <v>100.0</v>
      </c>
      <c r="G6" s="543">
        <v>100.0</v>
      </c>
      <c r="H6" s="543"/>
    </row>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B2"/>
    <mergeCell ref="B4:B5"/>
    <mergeCell ref="C4:C5"/>
  </mergeCells>
  <printOptions/>
  <pageMargins bottom="0.75" footer="0.0" header="0.0" left="0.7" right="0.7" top="0.75"/>
  <pageSetup orientation="landscape"/>
  <drawing r:id="rId1"/>
</worksheet>
</file>